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Immobilisations" state="visible" r:id="rId5"/>
  </sheets>
  <calcPr calcId="171027"/>
</workbook>
</file>

<file path=xl/sharedStrings.xml><?xml version="1.0" encoding="utf-8"?>
<sst xmlns="http://schemas.openxmlformats.org/spreadsheetml/2006/main" count="29" uniqueCount="28">
  <si>
    <t>Mode d’emploi</t>
  </si>
  <si>
    <t>1. Une ligne par immobilisation : désignation, date de mise en service, valeur d’origine HT (hors TVA déductible), durée d’amortissement en années.</t>
  </si>
  <si>
    <t>2. Choisissez le mode : « Linéaire » ou « Dégressif ». Le dégressif applique au taux linéaire le coefficient 1,5 (3-4 ans), 2 (5-6 ans) ou 3 (plus de 6 ans), sur la valeur nette comptable.</t>
  </si>
  <si>
    <t>3. Saisissez l’exercice à calculer en B3. Le modèle calcule le prorata du premier exercice (dotation à partir du premier jour du mois d’acquisition), la dotation de l’exercice et la valeur nette.</t>
  </si>
  <si>
    <t>4. Les véhicules de tourisme sont plafonnés fiscalement (400 000 MAD TTC répartis sur 5 ans) : le modèle ne l’applique pas, ajoutez la réintégration si nécessaire.</t>
  </si>
  <si>
    <t>Cellules jaunes : à saisir. Cellules grises : calculées (ne pas écraser).</t>
  </si>
  <si>
    <t>Modèle fourni à titre indicatif par ExpertiseComptable.ma. Il ne remplace pas l’avis d’un professionnel. Vérifiez les taux et seuils applicables à votre situation.</t>
  </si>
  <si>
    <t>Registre des immobilisations et dotations</t>
  </si>
  <si>
    <t>Dotation de l’exercice sélectionné, linéaire ou dégressif.</t>
  </si>
  <si>
    <t>Exercice à calculer</t>
  </si>
  <si>
    <t>Désignation</t>
  </si>
  <si>
    <t>Mise en service</t>
  </si>
  <si>
    <t>Valeur d’origine HT</t>
  </si>
  <si>
    <t>Durée (ans)</t>
  </si>
  <si>
    <t>Mode</t>
  </si>
  <si>
    <t>Taux linéaire</t>
  </si>
  <si>
    <t>Coefficient</t>
  </si>
  <si>
    <t>Taux appliqué</t>
  </si>
  <si>
    <t>Dotations antérieures</t>
  </si>
  <si>
    <t>Dotation de l’exercice</t>
  </si>
  <si>
    <t>Cumul</t>
  </si>
  <si>
    <t>VNA fin d’exercice</t>
  </si>
  <si>
    <t>Camion utilitaire</t>
  </si>
  <si>
    <t>Dégressif</t>
  </si>
  <si>
    <t>Ordinateurs portables</t>
  </si>
  <si>
    <t>Linéaire</t>
  </si>
  <si>
    <t>Agencement bureaux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</si>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</sst>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color rgb="FF217346"/>
      <sz val="16"/>
    </font>
    <font>
      <b/>
    </font>
    <font>
      <i/>
      <color rgb="FF595959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217346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1" fontId="0" fillId="2" borderId="1" xfId="0" applyNumberFormat="1" applyFill="1" applyBorder="1"/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64" fontId="0" fillId="2" borderId="1" xfId="0" applyNumberFormat="1" applyFill="1" applyBorder="1"/>
    <xf numFmtId="4" fontId="0" fillId="2" borderId="1" xfId="0" applyNumberFormat="1" applyFill="1" applyBorder="1"/>
    <xf numFmtId="10" fontId="0" fillId="4" borderId="1" xfId="0" applyNumberFormat="1" applyFill="1" applyBorder="1"/>
    <xf numFmtId="165" fontId="0" fillId="4" borderId="1" xfId="0" applyNumberFormat="1" applyFill="1" applyBorder="1"/>
    <xf numFmtId="4" fontId="0" fillId="4" borderId="1" xfId="0" applyNumberFormat="1" applyFill="1" applyBorder="1"/>
    <xf numFmtId="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2" t="s">
        <v>2</v>
      </c>
    </row>
    <row r="5" spans="1:1" x14ac:dyDescent="0.25">
      <c r="A5" s="2" t="s">
        <v>3</v>
      </c>
    </row>
    <row r="6" spans="1:1" x14ac:dyDescent="0.25">
      <c r="A6" s="2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5" customWidth="1"/>
    <col min="3" max="3" width="18" customWidth="1"/>
    <col min="4" max="4" width="11" customWidth="1"/>
    <col min="5" max="5" width="13" customWidth="1"/>
    <col min="6" max="8" width="12" customWidth="1"/>
    <col min="9" max="12" width="18" customWidth="1"/>
  </cols>
  <sheetData>
    <row r="1" spans="1:12" x14ac:dyDescent="0.25">
      <c r="A1" s="1" t="s">
        <v>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2" customHeight="1" spans="1:12" s="2" customFormat="1" x14ac:dyDescent="0.25">
      <c r="A2" s="5" t="s">
        <v>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2" x14ac:dyDescent="0.25">
      <c r="A3" s="3" t="s">
        <v>9</v>
      </c>
      <c r="B3" s="6">
        <v>2026</v>
      </c>
    </row>
    <row r="5" ht="30" customHeight="1" spans="1:12" x14ac:dyDescent="0.25">
      <c r="A5" s="7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</row>
    <row r="6" spans="1:12" x14ac:dyDescent="0.25">
      <c r="A6" s="8" t="s">
        <v>22</v>
      </c>
      <c r="B6" s="9">
        <v>45368</v>
      </c>
      <c r="C6" s="10">
        <v>300000</v>
      </c>
      <c r="D6" s="8">
        <v>5</v>
      </c>
      <c r="E6" s="8" t="s">
        <v>23</v>
      </c>
      <c r="F6" s="11">
        <f>IF(D6="","",1/D6)</f>
      </c>
      <c r="G6" s="12">
        <f>IF(OR(D6="",E6&lt;&gt;"Dégressif"),1,IF(D6&lt;=4,1.5,IF(D6&lt;=6,2,3)))</f>
      </c>
      <c r="H6" s="11">
        <f>IF(D6="","",MIN(1,F6*G6))</f>
      </c>
      <c r="I6" s="13">
        <f>IF(OR(C6="",YEAR(B6)&gt;=$B$3),0,IF(E6="Dégressif",MIN(C6,(C6-C6*(1-H6*(13-MONTH(B6))/12)*(1-H6)^MAX(0,$B$3-1-YEAR(B6)))),MIN(C6,C6*F6*((13-MONTH(B6))+12*MAX(0,$B$3-1-YEAR(B6)))/12)))</f>
      </c>
      <c r="J6" s="13">
        <f>IF(C6="","",MAX(0,K6-I6))</f>
      </c>
      <c r="K6" s="13">
        <f>IF(C6="","",IF(YEAR(B6)&gt;$B$3,0,IF(E6="Dégressif",MIN(C6,(C6-C6*(1-H6*(13-MONTH(B6))/12)*(1-H6)^MAX(0,$B$3-YEAR(B6)))),MIN(C6,C6*F6*((13-MONTH(B6))+12*MAX(0,$B$3-YEAR(B6)))/12))))</f>
      </c>
      <c r="L6" s="13">
        <f>IF(C6="","",C6-K6)</f>
      </c>
    </row>
    <row r="7" spans="1:12" x14ac:dyDescent="0.25">
      <c r="A7" s="8" t="s">
        <v>24</v>
      </c>
      <c r="B7" s="9">
        <v>45662.95833333333</v>
      </c>
      <c r="C7" s="10">
        <v>60000</v>
      </c>
      <c r="D7" s="8">
        <v>3</v>
      </c>
      <c r="E7" s="8" t="s">
        <v>25</v>
      </c>
      <c r="F7" s="11">
        <f>IF(D7="","",1/D7)</f>
      </c>
      <c r="G7" s="12">
        <f>IF(OR(D7="",E7&lt;&gt;"Dégressif"),1,IF(D7&lt;=4,1.5,IF(D7&lt;=6,2,3)))</f>
      </c>
      <c r="H7" s="11">
        <f>IF(D7="","",MIN(1,F7*G7))</f>
      </c>
      <c r="I7" s="13">
        <f>IF(OR(C7="",YEAR(B7)&gt;=$B$3),0,IF(E7="Dégressif",MIN(C7,(C7-C7*(1-H7*(13-MONTH(B7))/12)*(1-H7)^MAX(0,$B$3-1-YEAR(B7)))),MIN(C7,C7*F7*((13-MONTH(B7))+12*MAX(0,$B$3-1-YEAR(B7)))/12)))</f>
      </c>
      <c r="J7" s="13">
        <f>IF(C7="","",MAX(0,K7-I7))</f>
      </c>
      <c r="K7" s="13">
        <f>IF(C7="","",IF(YEAR(B7)&gt;$B$3,0,IF(E7="Dégressif",MIN(C7,(C7-C7*(1-H7*(13-MONTH(B7))/12)*(1-H7)^MAX(0,$B$3-YEAR(B7)))),MIN(C7,C7*F7*((13-MONTH(B7))+12*MAX(0,$B$3-YEAR(B7)))/12))))</f>
      </c>
      <c r="L7" s="13">
        <f>IF(C7="","",C7-K7)</f>
      </c>
    </row>
    <row r="8" spans="1:12" x14ac:dyDescent="0.25">
      <c r="A8" s="8" t="s">
        <v>26</v>
      </c>
      <c r="B8" s="9">
        <v>45900.95833333333</v>
      </c>
      <c r="C8" s="10">
        <v>180000</v>
      </c>
      <c r="D8" s="8">
        <v>10</v>
      </c>
      <c r="E8" s="8" t="s">
        <v>25</v>
      </c>
      <c r="F8" s="11">
        <f>IF(D8="","",1/D8)</f>
      </c>
      <c r="G8" s="12">
        <f>IF(OR(D8="",E8&lt;&gt;"Dégressif"),1,IF(D8&lt;=4,1.5,IF(D8&lt;=6,2,3)))</f>
      </c>
      <c r="H8" s="11">
        <f>IF(D8="","",MIN(1,F8*G8))</f>
      </c>
      <c r="I8" s="13">
        <f>IF(OR(C8="",YEAR(B8)&gt;=$B$3),0,IF(E8="Dégressif",MIN(C8,(C8-C8*(1-H8*(13-MONTH(B8))/12)*(1-H8)^MAX(0,$B$3-1-YEAR(B8)))),MIN(C8,C8*F8*((13-MONTH(B8))+12*MAX(0,$B$3-1-YEAR(B8)))/12)))</f>
      </c>
      <c r="J8" s="13">
        <f>IF(C8="","",MAX(0,K8-I8))</f>
      </c>
      <c r="K8" s="13">
        <f>IF(C8="","",IF(YEAR(B8)&gt;$B$3,0,IF(E8="Dégressif",MIN(C8,(C8-C8*(1-H8*(13-MONTH(B8))/12)*(1-H8)^MAX(0,$B$3-YEAR(B8)))),MIN(C8,C8*F8*((13-MONTH(B8))+12*MAX(0,$B$3-YEAR(B8)))/12))))</f>
      </c>
      <c r="L8" s="13">
        <f>IF(C8="","",C8-K8)</f>
      </c>
    </row>
    <row r="9" spans="1:12" x14ac:dyDescent="0.25">
      <c r="A9" s="8"/>
      <c r="B9" s="9"/>
      <c r="C9" s="10"/>
      <c r="D9" s="8"/>
      <c r="E9" s="8"/>
      <c r="F9" s="11">
        <f>IF(D9="","",1/D9)</f>
      </c>
      <c r="G9" s="12">
        <f>IF(OR(D9="",E9&lt;&gt;"Dégressif"),1,IF(D9&lt;=4,1.5,IF(D9&lt;=6,2,3)))</f>
      </c>
      <c r="H9" s="11">
        <f>IF(D9="","",MIN(1,F9*G9))</f>
      </c>
      <c r="I9" s="13">
        <f>IF(OR(C9="",YEAR(B9)&gt;=$B$3),0,IF(E9="Dégressif",MIN(C9,(C9-C9*(1-H9*(13-MONTH(B9))/12)*(1-H9)^MAX(0,$B$3-1-YEAR(B9)))),MIN(C9,C9*F9*((13-MONTH(B9))+12*MAX(0,$B$3-1-YEAR(B9)))/12)))</f>
      </c>
      <c r="J9" s="13">
        <f>IF(C9="","",MAX(0,K9-I9))</f>
      </c>
      <c r="K9" s="13">
        <f>IF(C9="","",IF(YEAR(B9)&gt;$B$3,0,IF(E9="Dégressif",MIN(C9,(C9-C9*(1-H9*(13-MONTH(B9))/12)*(1-H9)^MAX(0,$B$3-YEAR(B9)))),MIN(C9,C9*F9*((13-MONTH(B9))+12*MAX(0,$B$3-YEAR(B9)))/12))))</f>
      </c>
      <c r="L9" s="13">
        <f>IF(C9="","",C9-K9)</f>
      </c>
    </row>
    <row r="10" spans="1:12" x14ac:dyDescent="0.25">
      <c r="A10" s="8"/>
      <c r="B10" s="9"/>
      <c r="C10" s="10"/>
      <c r="D10" s="8"/>
      <c r="E10" s="8"/>
      <c r="F10" s="11">
        <f>IF(D10="","",1/D10)</f>
      </c>
      <c r="G10" s="12">
        <f>IF(OR(D10="",E10&lt;&gt;"Dégressif"),1,IF(D10&lt;=4,1.5,IF(D10&lt;=6,2,3)))</f>
      </c>
      <c r="H10" s="11">
        <f>IF(D10="","",MIN(1,F10*G10))</f>
      </c>
      <c r="I10" s="13">
        <f>IF(OR(C10="",YEAR(B10)&gt;=$B$3),0,IF(E10="Dégressif",MIN(C10,(C10-C10*(1-H10*(13-MONTH(B10))/12)*(1-H10)^MAX(0,$B$3-1-YEAR(B10)))),MIN(C10,C10*F10*((13-MONTH(B10))+12*MAX(0,$B$3-1-YEAR(B10)))/12)))</f>
      </c>
      <c r="J10" s="13">
        <f>IF(C10="","",MAX(0,K10-I10))</f>
      </c>
      <c r="K10" s="13">
        <f>IF(C10="","",IF(YEAR(B10)&gt;$B$3,0,IF(E10="Dégressif",MIN(C10,(C10-C10*(1-H10*(13-MONTH(B10))/12)*(1-H10)^MAX(0,$B$3-YEAR(B10)))),MIN(C10,C10*F10*((13-MONTH(B10))+12*MAX(0,$B$3-YEAR(B10)))/12))))</f>
      </c>
      <c r="L10" s="13">
        <f>IF(C10="","",C10-K10)</f>
      </c>
    </row>
    <row r="11" spans="1:12" x14ac:dyDescent="0.25">
      <c r="A11" s="8"/>
      <c r="B11" s="9"/>
      <c r="C11" s="10"/>
      <c r="D11" s="8"/>
      <c r="E11" s="8"/>
      <c r="F11" s="11">
        <f>IF(D11="","",1/D11)</f>
      </c>
      <c r="G11" s="12">
        <f>IF(OR(D11="",E11&lt;&gt;"Dégressif"),1,IF(D11&lt;=4,1.5,IF(D11&lt;=6,2,3)))</f>
      </c>
      <c r="H11" s="11">
        <f>IF(D11="","",MIN(1,F11*G11))</f>
      </c>
      <c r="I11" s="13">
        <f>IF(OR(C11="",YEAR(B11)&gt;=$B$3),0,IF(E11="Dégressif",MIN(C11,(C11-C11*(1-H11*(13-MONTH(B11))/12)*(1-H11)^MAX(0,$B$3-1-YEAR(B11)))),MIN(C11,C11*F11*((13-MONTH(B11))+12*MAX(0,$B$3-1-YEAR(B11)))/12)))</f>
      </c>
      <c r="J11" s="13">
        <f>IF(C11="","",MAX(0,K11-I11))</f>
      </c>
      <c r="K11" s="13">
        <f>IF(C11="","",IF(YEAR(B11)&gt;$B$3,0,IF(E11="Dégressif",MIN(C11,(C11-C11*(1-H11*(13-MONTH(B11))/12)*(1-H11)^MAX(0,$B$3-YEAR(B11)))),MIN(C11,C11*F11*((13-MONTH(B11))+12*MAX(0,$B$3-YEAR(B11)))/12))))</f>
      </c>
      <c r="L11" s="13">
        <f>IF(C11="","",C11-K11)</f>
      </c>
    </row>
    <row r="12" spans="1:12" x14ac:dyDescent="0.25">
      <c r="A12" s="8"/>
      <c r="B12" s="9"/>
      <c r="C12" s="10"/>
      <c r="D12" s="8"/>
      <c r="E12" s="8"/>
      <c r="F12" s="11">
        <f>IF(D12="","",1/D12)</f>
      </c>
      <c r="G12" s="12">
        <f>IF(OR(D12="",E12&lt;&gt;"Dégressif"),1,IF(D12&lt;=4,1.5,IF(D12&lt;=6,2,3)))</f>
      </c>
      <c r="H12" s="11">
        <f>IF(D12="","",MIN(1,F12*G12))</f>
      </c>
      <c r="I12" s="13">
        <f>IF(OR(C12="",YEAR(B12)&gt;=$B$3),0,IF(E12="Dégressif",MIN(C12,(C12-C12*(1-H12*(13-MONTH(B12))/12)*(1-H12)^MAX(0,$B$3-1-YEAR(B12)))),MIN(C12,C12*F12*((13-MONTH(B12))+12*MAX(0,$B$3-1-YEAR(B12)))/12)))</f>
      </c>
      <c r="J12" s="13">
        <f>IF(C12="","",MAX(0,K12-I12))</f>
      </c>
      <c r="K12" s="13">
        <f>IF(C12="","",IF(YEAR(B12)&gt;$B$3,0,IF(E12="Dégressif",MIN(C12,(C12-C12*(1-H12*(13-MONTH(B12))/12)*(1-H12)^MAX(0,$B$3-YEAR(B12)))),MIN(C12,C12*F12*((13-MONTH(B12))+12*MAX(0,$B$3-YEAR(B12)))/12))))</f>
      </c>
      <c r="L12" s="13">
        <f>IF(C12="","",C12-K12)</f>
      </c>
    </row>
    <row r="13" spans="1:12" x14ac:dyDescent="0.25">
      <c r="A13" s="8"/>
      <c r="B13" s="9"/>
      <c r="C13" s="10"/>
      <c r="D13" s="8"/>
      <c r="E13" s="8"/>
      <c r="F13" s="11">
        <f>IF(D13="","",1/D13)</f>
      </c>
      <c r="G13" s="12">
        <f>IF(OR(D13="",E13&lt;&gt;"Dégressif"),1,IF(D13&lt;=4,1.5,IF(D13&lt;=6,2,3)))</f>
      </c>
      <c r="H13" s="11">
        <f>IF(D13="","",MIN(1,F13*G13))</f>
      </c>
      <c r="I13" s="13">
        <f>IF(OR(C13="",YEAR(B13)&gt;=$B$3),0,IF(E13="Dégressif",MIN(C13,(C13-C13*(1-H13*(13-MONTH(B13))/12)*(1-H13)^MAX(0,$B$3-1-YEAR(B13)))),MIN(C13,C13*F13*((13-MONTH(B13))+12*MAX(0,$B$3-1-YEAR(B13)))/12)))</f>
      </c>
      <c r="J13" s="13">
        <f>IF(C13="","",MAX(0,K13-I13))</f>
      </c>
      <c r="K13" s="13">
        <f>IF(C13="","",IF(YEAR(B13)&gt;$B$3,0,IF(E13="Dégressif",MIN(C13,(C13-C13*(1-H13*(13-MONTH(B13))/12)*(1-H13)^MAX(0,$B$3-YEAR(B13)))),MIN(C13,C13*F13*((13-MONTH(B13))+12*MAX(0,$B$3-YEAR(B13)))/12))))</f>
      </c>
      <c r="L13" s="13">
        <f>IF(C13="","",C13-K13)</f>
      </c>
    </row>
    <row r="14" spans="1:12" x14ac:dyDescent="0.25">
      <c r="A14" s="8"/>
      <c r="B14" s="9"/>
      <c r="C14" s="10"/>
      <c r="D14" s="8"/>
      <c r="E14" s="8"/>
      <c r="F14" s="11">
        <f>IF(D14="","",1/D14)</f>
      </c>
      <c r="G14" s="12">
        <f>IF(OR(D14="",E14&lt;&gt;"Dégressif"),1,IF(D14&lt;=4,1.5,IF(D14&lt;=6,2,3)))</f>
      </c>
      <c r="H14" s="11">
        <f>IF(D14="","",MIN(1,F14*G14))</f>
      </c>
      <c r="I14" s="13">
        <f>IF(OR(C14="",YEAR(B14)&gt;=$B$3),0,IF(E14="Dégressif",MIN(C14,(C14-C14*(1-H14*(13-MONTH(B14))/12)*(1-H14)^MAX(0,$B$3-1-YEAR(B14)))),MIN(C14,C14*F14*((13-MONTH(B14))+12*MAX(0,$B$3-1-YEAR(B14)))/12)))</f>
      </c>
      <c r="J14" s="13">
        <f>IF(C14="","",MAX(0,K14-I14))</f>
      </c>
      <c r="K14" s="13">
        <f>IF(C14="","",IF(YEAR(B14)&gt;$B$3,0,IF(E14="Dégressif",MIN(C14,(C14-C14*(1-H14*(13-MONTH(B14))/12)*(1-H14)^MAX(0,$B$3-YEAR(B14)))),MIN(C14,C14*F14*((13-MONTH(B14))+12*MAX(0,$B$3-YEAR(B14)))/12))))</f>
      </c>
      <c r="L14" s="13">
        <f>IF(C14="","",C14-K14)</f>
      </c>
    </row>
    <row r="15" spans="1:12" x14ac:dyDescent="0.25">
      <c r="A15" s="8"/>
      <c r="B15" s="9"/>
      <c r="C15" s="10"/>
      <c r="D15" s="8"/>
      <c r="E15" s="8"/>
      <c r="F15" s="11">
        <f>IF(D15="","",1/D15)</f>
      </c>
      <c r="G15" s="12">
        <f>IF(OR(D15="",E15&lt;&gt;"Dégressif"),1,IF(D15&lt;=4,1.5,IF(D15&lt;=6,2,3)))</f>
      </c>
      <c r="H15" s="11">
        <f>IF(D15="","",MIN(1,F15*G15))</f>
      </c>
      <c r="I15" s="13">
        <f>IF(OR(C15="",YEAR(B15)&gt;=$B$3),0,IF(E15="Dégressif",MIN(C15,(C15-C15*(1-H15*(13-MONTH(B15))/12)*(1-H15)^MAX(0,$B$3-1-YEAR(B15)))),MIN(C15,C15*F15*((13-MONTH(B15))+12*MAX(0,$B$3-1-YEAR(B15)))/12)))</f>
      </c>
      <c r="J15" s="13">
        <f>IF(C15="","",MAX(0,K15-I15))</f>
      </c>
      <c r="K15" s="13">
        <f>IF(C15="","",IF(YEAR(B15)&gt;$B$3,0,IF(E15="Dégressif",MIN(C15,(C15-C15*(1-H15*(13-MONTH(B15))/12)*(1-H15)^MAX(0,$B$3-YEAR(B15)))),MIN(C15,C15*F15*((13-MONTH(B15))+12*MAX(0,$B$3-YEAR(B15)))/12))))</f>
      </c>
      <c r="L15" s="13">
        <f>IF(C15="","",C15-K15)</f>
      </c>
    </row>
    <row r="16" spans="1:12" x14ac:dyDescent="0.25">
      <c r="A16" s="8"/>
      <c r="B16" s="9"/>
      <c r="C16" s="10"/>
      <c r="D16" s="8"/>
      <c r="E16" s="8"/>
      <c r="F16" s="11">
        <f>IF(D16="","",1/D16)</f>
      </c>
      <c r="G16" s="12">
        <f>IF(OR(D16="",E16&lt;&gt;"Dégressif"),1,IF(D16&lt;=4,1.5,IF(D16&lt;=6,2,3)))</f>
      </c>
      <c r="H16" s="11">
        <f>IF(D16="","",MIN(1,F16*G16))</f>
      </c>
      <c r="I16" s="13">
        <f>IF(OR(C16="",YEAR(B16)&gt;=$B$3),0,IF(E16="Dégressif",MIN(C16,(C16-C16*(1-H16*(13-MONTH(B16))/12)*(1-H16)^MAX(0,$B$3-1-YEAR(B16)))),MIN(C16,C16*F16*((13-MONTH(B16))+12*MAX(0,$B$3-1-YEAR(B16)))/12)))</f>
      </c>
      <c r="J16" s="13">
        <f>IF(C16="","",MAX(0,K16-I16))</f>
      </c>
      <c r="K16" s="13">
        <f>IF(C16="","",IF(YEAR(B16)&gt;$B$3,0,IF(E16="Dégressif",MIN(C16,(C16-C16*(1-H16*(13-MONTH(B16))/12)*(1-H16)^MAX(0,$B$3-YEAR(B16)))),MIN(C16,C16*F16*((13-MONTH(B16))+12*MAX(0,$B$3-YEAR(B16)))/12))))</f>
      </c>
      <c r="L16" s="13">
        <f>IF(C16="","",C16-K16)</f>
      </c>
    </row>
    <row r="17" spans="1:12" x14ac:dyDescent="0.25">
      <c r="A17" s="8"/>
      <c r="B17" s="9"/>
      <c r="C17" s="10"/>
      <c r="D17" s="8"/>
      <c r="E17" s="8"/>
      <c r="F17" s="11">
        <f>IF(D17="","",1/D17)</f>
      </c>
      <c r="G17" s="12">
        <f>IF(OR(D17="",E17&lt;&gt;"Dégressif"),1,IF(D17&lt;=4,1.5,IF(D17&lt;=6,2,3)))</f>
      </c>
      <c r="H17" s="11">
        <f>IF(D17="","",MIN(1,F17*G17))</f>
      </c>
      <c r="I17" s="13">
        <f>IF(OR(C17="",YEAR(B17)&gt;=$B$3),0,IF(E17="Dégressif",MIN(C17,(C17-C17*(1-H17*(13-MONTH(B17))/12)*(1-H17)^MAX(0,$B$3-1-YEAR(B17)))),MIN(C17,C17*F17*((13-MONTH(B17))+12*MAX(0,$B$3-1-YEAR(B17)))/12)))</f>
      </c>
      <c r="J17" s="13">
        <f>IF(C17="","",MAX(0,K17-I17))</f>
      </c>
      <c r="K17" s="13">
        <f>IF(C17="","",IF(YEAR(B17)&gt;$B$3,0,IF(E17="Dégressif",MIN(C17,(C17-C17*(1-H17*(13-MONTH(B17))/12)*(1-H17)^MAX(0,$B$3-YEAR(B17)))),MIN(C17,C17*F17*((13-MONTH(B17))+12*MAX(0,$B$3-YEAR(B17)))/12))))</f>
      </c>
      <c r="L17" s="13">
        <f>IF(C17="","",C17-K17)</f>
      </c>
    </row>
    <row r="18" spans="1:12" x14ac:dyDescent="0.25">
      <c r="A18" s="8"/>
      <c r="B18" s="9"/>
      <c r="C18" s="10"/>
      <c r="D18" s="8"/>
      <c r="E18" s="8"/>
      <c r="F18" s="11">
        <f>IF(D18="","",1/D18)</f>
      </c>
      <c r="G18" s="12">
        <f>IF(OR(D18="",E18&lt;&gt;"Dégressif"),1,IF(D18&lt;=4,1.5,IF(D18&lt;=6,2,3)))</f>
      </c>
      <c r="H18" s="11">
        <f>IF(D18="","",MIN(1,F18*G18))</f>
      </c>
      <c r="I18" s="13">
        <f>IF(OR(C18="",YEAR(B18)&gt;=$B$3),0,IF(E18="Dégressif",MIN(C18,(C18-C18*(1-H18*(13-MONTH(B18))/12)*(1-H18)^MAX(0,$B$3-1-YEAR(B18)))),MIN(C18,C18*F18*((13-MONTH(B18))+12*MAX(0,$B$3-1-YEAR(B18)))/12)))</f>
      </c>
      <c r="J18" s="13">
        <f>IF(C18="","",MAX(0,K18-I18))</f>
      </c>
      <c r="K18" s="13">
        <f>IF(C18="","",IF(YEAR(B18)&gt;$B$3,0,IF(E18="Dégressif",MIN(C18,(C18-C18*(1-H18*(13-MONTH(B18))/12)*(1-H18)^MAX(0,$B$3-YEAR(B18)))),MIN(C18,C18*F18*((13-MONTH(B18))+12*MAX(0,$B$3-YEAR(B18)))/12))))</f>
      </c>
      <c r="L18" s="13">
        <f>IF(C18="","",C18-K18)</f>
      </c>
    </row>
    <row r="19" spans="1:12" x14ac:dyDescent="0.25">
      <c r="A19" s="8"/>
      <c r="B19" s="9"/>
      <c r="C19" s="10"/>
      <c r="D19" s="8"/>
      <c r="E19" s="8"/>
      <c r="F19" s="11">
        <f>IF(D19="","",1/D19)</f>
      </c>
      <c r="G19" s="12">
        <f>IF(OR(D19="",E19&lt;&gt;"Dégressif"),1,IF(D19&lt;=4,1.5,IF(D19&lt;=6,2,3)))</f>
      </c>
      <c r="H19" s="11">
        <f>IF(D19="","",MIN(1,F19*G19))</f>
      </c>
      <c r="I19" s="13">
        <f>IF(OR(C19="",YEAR(B19)&gt;=$B$3),0,IF(E19="Dégressif",MIN(C19,(C19-C19*(1-H19*(13-MONTH(B19))/12)*(1-H19)^MAX(0,$B$3-1-YEAR(B19)))),MIN(C19,C19*F19*((13-MONTH(B19))+12*MAX(0,$B$3-1-YEAR(B19)))/12)))</f>
      </c>
      <c r="J19" s="13">
        <f>IF(C19="","",MAX(0,K19-I19))</f>
      </c>
      <c r="K19" s="13">
        <f>IF(C19="","",IF(YEAR(B19)&gt;$B$3,0,IF(E19="Dégressif",MIN(C19,(C19-C19*(1-H19*(13-MONTH(B19))/12)*(1-H19)^MAX(0,$B$3-YEAR(B19)))),MIN(C19,C19*F19*((13-MONTH(B19))+12*MAX(0,$B$3-YEAR(B19)))/12))))</f>
      </c>
      <c r="L19" s="13">
        <f>IF(C19="","",C19-K19)</f>
      </c>
    </row>
    <row r="20" spans="1:12" x14ac:dyDescent="0.25">
      <c r="A20" s="8"/>
      <c r="B20" s="9"/>
      <c r="C20" s="10"/>
      <c r="D20" s="8"/>
      <c r="E20" s="8"/>
      <c r="F20" s="11">
        <f>IF(D20="","",1/D20)</f>
      </c>
      <c r="G20" s="12">
        <f>IF(OR(D20="",E20&lt;&gt;"Dégressif"),1,IF(D20&lt;=4,1.5,IF(D20&lt;=6,2,3)))</f>
      </c>
      <c r="H20" s="11">
        <f>IF(D20="","",MIN(1,F20*G20))</f>
      </c>
      <c r="I20" s="13">
        <f>IF(OR(C20="",YEAR(B20)&gt;=$B$3),0,IF(E20="Dégressif",MIN(C20,(C20-C20*(1-H20*(13-MONTH(B20))/12)*(1-H20)^MAX(0,$B$3-1-YEAR(B20)))),MIN(C20,C20*F20*((13-MONTH(B20))+12*MAX(0,$B$3-1-YEAR(B20)))/12)))</f>
      </c>
      <c r="J20" s="13">
        <f>IF(C20="","",MAX(0,K20-I20))</f>
      </c>
      <c r="K20" s="13">
        <f>IF(C20="","",IF(YEAR(B20)&gt;$B$3,0,IF(E20="Dégressif",MIN(C20,(C20-C20*(1-H20*(13-MONTH(B20))/12)*(1-H20)^MAX(0,$B$3-YEAR(B20)))),MIN(C20,C20*F20*((13-MONTH(B20))+12*MAX(0,$B$3-YEAR(B20)))/12))))</f>
      </c>
      <c r="L20" s="13">
        <f>IF(C20="","",C20-K20)</f>
      </c>
    </row>
    <row r="21" spans="1:12" x14ac:dyDescent="0.25">
      <c r="A21" s="8"/>
      <c r="B21" s="9"/>
      <c r="C21" s="10"/>
      <c r="D21" s="8"/>
      <c r="E21" s="8"/>
      <c r="F21" s="11">
        <f>IF(D21="","",1/D21)</f>
      </c>
      <c r="G21" s="12">
        <f>IF(OR(D21="",E21&lt;&gt;"Dégressif"),1,IF(D21&lt;=4,1.5,IF(D21&lt;=6,2,3)))</f>
      </c>
      <c r="H21" s="11">
        <f>IF(D21="","",MIN(1,F21*G21))</f>
      </c>
      <c r="I21" s="13">
        <f>IF(OR(C21="",YEAR(B21)&gt;=$B$3),0,IF(E21="Dégressif",MIN(C21,(C21-C21*(1-H21*(13-MONTH(B21))/12)*(1-H21)^MAX(0,$B$3-1-YEAR(B21)))),MIN(C21,C21*F21*((13-MONTH(B21))+12*MAX(0,$B$3-1-YEAR(B21)))/12)))</f>
      </c>
      <c r="J21" s="13">
        <f>IF(C21="","",MAX(0,K21-I21))</f>
      </c>
      <c r="K21" s="13">
        <f>IF(C21="","",IF(YEAR(B21)&gt;$B$3,0,IF(E21="Dégressif",MIN(C21,(C21-C21*(1-H21*(13-MONTH(B21))/12)*(1-H21)^MAX(0,$B$3-YEAR(B21)))),MIN(C21,C21*F21*((13-MONTH(B21))+12*MAX(0,$B$3-YEAR(B21)))/12))))</f>
      </c>
      <c r="L21" s="13">
        <f>IF(C21="","",C21-K21)</f>
      </c>
    </row>
    <row r="22" spans="1:12" x14ac:dyDescent="0.25">
      <c r="A22" s="8"/>
      <c r="B22" s="9"/>
      <c r="C22" s="10"/>
      <c r="D22" s="8"/>
      <c r="E22" s="8"/>
      <c r="F22" s="11">
        <f>IF(D22="","",1/D22)</f>
      </c>
      <c r="G22" s="12">
        <f>IF(OR(D22="",E22&lt;&gt;"Dégressif"),1,IF(D22&lt;=4,1.5,IF(D22&lt;=6,2,3)))</f>
      </c>
      <c r="H22" s="11">
        <f>IF(D22="","",MIN(1,F22*G22))</f>
      </c>
      <c r="I22" s="13">
        <f>IF(OR(C22="",YEAR(B22)&gt;=$B$3),0,IF(E22="Dégressif",MIN(C22,(C22-C22*(1-H22*(13-MONTH(B22))/12)*(1-H22)^MAX(0,$B$3-1-YEAR(B22)))),MIN(C22,C22*F22*((13-MONTH(B22))+12*MAX(0,$B$3-1-YEAR(B22)))/12)))</f>
      </c>
      <c r="J22" s="13">
        <f>IF(C22="","",MAX(0,K22-I22))</f>
      </c>
      <c r="K22" s="13">
        <f>IF(C22="","",IF(YEAR(B22)&gt;$B$3,0,IF(E22="Dégressif",MIN(C22,(C22-C22*(1-H22*(13-MONTH(B22))/12)*(1-H22)^MAX(0,$B$3-YEAR(B22)))),MIN(C22,C22*F22*((13-MONTH(B22))+12*MAX(0,$B$3-YEAR(B22)))/12))))</f>
      </c>
      <c r="L22" s="13">
        <f>IF(C22="","",C22-K22)</f>
      </c>
    </row>
    <row r="23" spans="1:12" x14ac:dyDescent="0.25">
      <c r="A23" s="8"/>
      <c r="B23" s="9"/>
      <c r="C23" s="10"/>
      <c r="D23" s="8"/>
      <c r="E23" s="8"/>
      <c r="F23" s="11">
        <f>IF(D23="","",1/D23)</f>
      </c>
      <c r="G23" s="12">
        <f>IF(OR(D23="",E23&lt;&gt;"Dégressif"),1,IF(D23&lt;=4,1.5,IF(D23&lt;=6,2,3)))</f>
      </c>
      <c r="H23" s="11">
        <f>IF(D23="","",MIN(1,F23*G23))</f>
      </c>
      <c r="I23" s="13">
        <f>IF(OR(C23="",YEAR(B23)&gt;=$B$3),0,IF(E23="Dégressif",MIN(C23,(C23-C23*(1-H23*(13-MONTH(B23))/12)*(1-H23)^MAX(0,$B$3-1-YEAR(B23)))),MIN(C23,C23*F23*((13-MONTH(B23))+12*MAX(0,$B$3-1-YEAR(B23)))/12)))</f>
      </c>
      <c r="J23" s="13">
        <f>IF(C23="","",MAX(0,K23-I23))</f>
      </c>
      <c r="K23" s="13">
        <f>IF(C23="","",IF(YEAR(B23)&gt;$B$3,0,IF(E23="Dégressif",MIN(C23,(C23-C23*(1-H23*(13-MONTH(B23))/12)*(1-H23)^MAX(0,$B$3-YEAR(B23)))),MIN(C23,C23*F23*((13-MONTH(B23))+12*MAX(0,$B$3-YEAR(B23)))/12))))</f>
      </c>
      <c r="L23" s="13">
        <f>IF(C23="","",C23-K23)</f>
      </c>
    </row>
    <row r="24" spans="1:12" x14ac:dyDescent="0.25">
      <c r="A24" s="8"/>
      <c r="B24" s="9"/>
      <c r="C24" s="10"/>
      <c r="D24" s="8"/>
      <c r="E24" s="8"/>
      <c r="F24" s="11">
        <f>IF(D24="","",1/D24)</f>
      </c>
      <c r="G24" s="12">
        <f>IF(OR(D24="",E24&lt;&gt;"Dégressif"),1,IF(D24&lt;=4,1.5,IF(D24&lt;=6,2,3)))</f>
      </c>
      <c r="H24" s="11">
        <f>IF(D24="","",MIN(1,F24*G24))</f>
      </c>
      <c r="I24" s="13">
        <f>IF(OR(C24="",YEAR(B24)&gt;=$B$3),0,IF(E24="Dégressif",MIN(C24,(C24-C24*(1-H24*(13-MONTH(B24))/12)*(1-H24)^MAX(0,$B$3-1-YEAR(B24)))),MIN(C24,C24*F24*((13-MONTH(B24))+12*MAX(0,$B$3-1-YEAR(B24)))/12)))</f>
      </c>
      <c r="J24" s="13">
        <f>IF(C24="","",MAX(0,K24-I24))</f>
      </c>
      <c r="K24" s="13">
        <f>IF(C24="","",IF(YEAR(B24)&gt;$B$3,0,IF(E24="Dégressif",MIN(C24,(C24-C24*(1-H24*(13-MONTH(B24))/12)*(1-H24)^MAX(0,$B$3-YEAR(B24)))),MIN(C24,C24*F24*((13-MONTH(B24))+12*MAX(0,$B$3-YEAR(B24)))/12))))</f>
      </c>
      <c r="L24" s="13">
        <f>IF(C24="","",C24-K24)</f>
      </c>
    </row>
    <row r="25" spans="1:12" x14ac:dyDescent="0.25">
      <c r="A25" s="8"/>
      <c r="B25" s="9"/>
      <c r="C25" s="10"/>
      <c r="D25" s="8"/>
      <c r="E25" s="8"/>
      <c r="F25" s="11">
        <f>IF(D25="","",1/D25)</f>
      </c>
      <c r="G25" s="12">
        <f>IF(OR(D25="",E25&lt;&gt;"Dégressif"),1,IF(D25&lt;=4,1.5,IF(D25&lt;=6,2,3)))</f>
      </c>
      <c r="H25" s="11">
        <f>IF(D25="","",MIN(1,F25*G25))</f>
      </c>
      <c r="I25" s="13">
        <f>IF(OR(C25="",YEAR(B25)&gt;=$B$3),0,IF(E25="Dégressif",MIN(C25,(C25-C25*(1-H25*(13-MONTH(B25))/12)*(1-H25)^MAX(0,$B$3-1-YEAR(B25)))),MIN(C25,C25*F25*((13-MONTH(B25))+12*MAX(0,$B$3-1-YEAR(B25)))/12)))</f>
      </c>
      <c r="J25" s="13">
        <f>IF(C25="","",MAX(0,K25-I25))</f>
      </c>
      <c r="K25" s="13">
        <f>IF(C25="","",IF(YEAR(B25)&gt;$B$3,0,IF(E25="Dégressif",MIN(C25,(C25-C25*(1-H25*(13-MONTH(B25))/12)*(1-H25)^MAX(0,$B$3-YEAR(B25)))),MIN(C25,C25*F25*((13-MONTH(B25))+12*MAX(0,$B$3-YEAR(B25)))/12))))</f>
      </c>
      <c r="L25" s="13">
        <f>IF(C25="","",C25-K25)</f>
      </c>
    </row>
    <row r="26" spans="1:12" x14ac:dyDescent="0.25">
      <c r="A26" s="8"/>
      <c r="B26" s="9"/>
      <c r="C26" s="10"/>
      <c r="D26" s="8"/>
      <c r="E26" s="8"/>
      <c r="F26" s="11">
        <f>IF(D26="","",1/D26)</f>
      </c>
      <c r="G26" s="12">
        <f>IF(OR(D26="",E26&lt;&gt;"Dégressif"),1,IF(D26&lt;=4,1.5,IF(D26&lt;=6,2,3)))</f>
      </c>
      <c r="H26" s="11">
        <f>IF(D26="","",MIN(1,F26*G26))</f>
      </c>
      <c r="I26" s="13">
        <f>IF(OR(C26="",YEAR(B26)&gt;=$B$3),0,IF(E26="Dégressif",MIN(C26,(C26-C26*(1-H26*(13-MONTH(B26))/12)*(1-H26)^MAX(0,$B$3-1-YEAR(B26)))),MIN(C26,C26*F26*((13-MONTH(B26))+12*MAX(0,$B$3-1-YEAR(B26)))/12)))</f>
      </c>
      <c r="J26" s="13">
        <f>IF(C26="","",MAX(0,K26-I26))</f>
      </c>
      <c r="K26" s="13">
        <f>IF(C26="","",IF(YEAR(B26)&gt;$B$3,0,IF(E26="Dégressif",MIN(C26,(C26-C26*(1-H26*(13-MONTH(B26))/12)*(1-H26)^MAX(0,$B$3-YEAR(B26)))),MIN(C26,C26*F26*((13-MONTH(B26))+12*MAX(0,$B$3-YEAR(B26)))/12))))</f>
      </c>
      <c r="L26" s="13">
        <f>IF(C26="","",C26-K26)</f>
      </c>
    </row>
    <row r="27" spans="1:12" x14ac:dyDescent="0.25">
      <c r="A27" s="8"/>
      <c r="B27" s="9"/>
      <c r="C27" s="10"/>
      <c r="D27" s="8"/>
      <c r="E27" s="8"/>
      <c r="F27" s="11">
        <f>IF(D27="","",1/D27)</f>
      </c>
      <c r="G27" s="12">
        <f>IF(OR(D27="",E27&lt;&gt;"Dégressif"),1,IF(D27&lt;=4,1.5,IF(D27&lt;=6,2,3)))</f>
      </c>
      <c r="H27" s="11">
        <f>IF(D27="","",MIN(1,F27*G27))</f>
      </c>
      <c r="I27" s="13">
        <f>IF(OR(C27="",YEAR(B27)&gt;=$B$3),0,IF(E27="Dégressif",MIN(C27,(C27-C27*(1-H27*(13-MONTH(B27))/12)*(1-H27)^MAX(0,$B$3-1-YEAR(B27)))),MIN(C27,C27*F27*((13-MONTH(B27))+12*MAX(0,$B$3-1-YEAR(B27)))/12)))</f>
      </c>
      <c r="J27" s="13">
        <f>IF(C27="","",MAX(0,K27-I27))</f>
      </c>
      <c r="K27" s="13">
        <f>IF(C27="","",IF(YEAR(B27)&gt;$B$3,0,IF(E27="Dégressif",MIN(C27,(C27-C27*(1-H27*(13-MONTH(B27))/12)*(1-H27)^MAX(0,$B$3-YEAR(B27)))),MIN(C27,C27*F27*((13-MONTH(B27))+12*MAX(0,$B$3-YEAR(B27)))/12))))</f>
      </c>
      <c r="L27" s="13">
        <f>IF(C27="","",C27-K27)</f>
      </c>
    </row>
    <row r="28" spans="1:12" x14ac:dyDescent="0.25">
      <c r="A28" s="8"/>
      <c r="B28" s="9"/>
      <c r="C28" s="10"/>
      <c r="D28" s="8"/>
      <c r="E28" s="8"/>
      <c r="F28" s="11">
        <f>IF(D28="","",1/D28)</f>
      </c>
      <c r="G28" s="12">
        <f>IF(OR(D28="",E28&lt;&gt;"Dégressif"),1,IF(D28&lt;=4,1.5,IF(D28&lt;=6,2,3)))</f>
      </c>
      <c r="H28" s="11">
        <f>IF(D28="","",MIN(1,F28*G28))</f>
      </c>
      <c r="I28" s="13">
        <f>IF(OR(C28="",YEAR(B28)&gt;=$B$3),0,IF(E28="Dégressif",MIN(C28,(C28-C28*(1-H28*(13-MONTH(B28))/12)*(1-H28)^MAX(0,$B$3-1-YEAR(B28)))),MIN(C28,C28*F28*((13-MONTH(B28))+12*MAX(0,$B$3-1-YEAR(B28)))/12)))</f>
      </c>
      <c r="J28" s="13">
        <f>IF(C28="","",MAX(0,K28-I28))</f>
      </c>
      <c r="K28" s="13">
        <f>IF(C28="","",IF(YEAR(B28)&gt;$B$3,0,IF(E28="Dégressif",MIN(C28,(C28-C28*(1-H28*(13-MONTH(B28))/12)*(1-H28)^MAX(0,$B$3-YEAR(B28)))),MIN(C28,C28*F28*((13-MONTH(B28))+12*MAX(0,$B$3-YEAR(B28)))/12))))</f>
      </c>
      <c r="L28" s="13">
        <f>IF(C28="","",C28-K28)</f>
      </c>
    </row>
    <row r="29" spans="1:12" x14ac:dyDescent="0.25">
      <c r="A29" s="8"/>
      <c r="B29" s="9"/>
      <c r="C29" s="10"/>
      <c r="D29" s="8"/>
      <c r="E29" s="8"/>
      <c r="F29" s="11">
        <f>IF(D29="","",1/D29)</f>
      </c>
      <c r="G29" s="12">
        <f>IF(OR(D29="",E29&lt;&gt;"Dégressif"),1,IF(D29&lt;=4,1.5,IF(D29&lt;=6,2,3)))</f>
      </c>
      <c r="H29" s="11">
        <f>IF(D29="","",MIN(1,F29*G29))</f>
      </c>
      <c r="I29" s="13">
        <f>IF(OR(C29="",YEAR(B29)&gt;=$B$3),0,IF(E29="Dégressif",MIN(C29,(C29-C29*(1-H29*(13-MONTH(B29))/12)*(1-H29)^MAX(0,$B$3-1-YEAR(B29)))),MIN(C29,C29*F29*((13-MONTH(B29))+12*MAX(0,$B$3-1-YEAR(B29)))/12)))</f>
      </c>
      <c r="J29" s="13">
        <f>IF(C29="","",MAX(0,K29-I29))</f>
      </c>
      <c r="K29" s="13">
        <f>IF(C29="","",IF(YEAR(B29)&gt;$B$3,0,IF(E29="Dégressif",MIN(C29,(C29-C29*(1-H29*(13-MONTH(B29))/12)*(1-H29)^MAX(0,$B$3-YEAR(B29)))),MIN(C29,C29*F29*((13-MONTH(B29))+12*MAX(0,$B$3-YEAR(B29)))/12))))</f>
      </c>
      <c r="L29" s="13">
        <f>IF(C29="","",C29-K29)</f>
      </c>
    </row>
    <row r="30" spans="1:12" x14ac:dyDescent="0.25">
      <c r="A30" s="8"/>
      <c r="B30" s="9"/>
      <c r="C30" s="10"/>
      <c r="D30" s="8"/>
      <c r="E30" s="8"/>
      <c r="F30" s="11">
        <f>IF(D30="","",1/D30)</f>
      </c>
      <c r="G30" s="12">
        <f>IF(OR(D30="",E30&lt;&gt;"Dégressif"),1,IF(D30&lt;=4,1.5,IF(D30&lt;=6,2,3)))</f>
      </c>
      <c r="H30" s="11">
        <f>IF(D30="","",MIN(1,F30*G30))</f>
      </c>
      <c r="I30" s="13">
        <f>IF(OR(C30="",YEAR(B30)&gt;=$B$3),0,IF(E30="Dégressif",MIN(C30,(C30-C30*(1-H30*(13-MONTH(B30))/12)*(1-H30)^MAX(0,$B$3-1-YEAR(B30)))),MIN(C30,C30*F30*((13-MONTH(B30))+12*MAX(0,$B$3-1-YEAR(B30)))/12)))</f>
      </c>
      <c r="J30" s="13">
        <f>IF(C30="","",MAX(0,K30-I30))</f>
      </c>
      <c r="K30" s="13">
        <f>IF(C30="","",IF(YEAR(B30)&gt;$B$3,0,IF(E30="Dégressif",MIN(C30,(C30-C30*(1-H30*(13-MONTH(B30))/12)*(1-H30)^MAX(0,$B$3-YEAR(B30)))),MIN(C30,C30*F30*((13-MONTH(B30))+12*MAX(0,$B$3-YEAR(B30)))/12))))</f>
      </c>
      <c r="L30" s="13">
        <f>IF(C30="","",C30-K30)</f>
      </c>
    </row>
    <row r="31" spans="1:12" x14ac:dyDescent="0.25">
      <c r="A31" s="8"/>
      <c r="B31" s="9"/>
      <c r="C31" s="10"/>
      <c r="D31" s="8"/>
      <c r="E31" s="8"/>
      <c r="F31" s="11">
        <f>IF(D31="","",1/D31)</f>
      </c>
      <c r="G31" s="12">
        <f>IF(OR(D31="",E31&lt;&gt;"Dégressif"),1,IF(D31&lt;=4,1.5,IF(D31&lt;=6,2,3)))</f>
      </c>
      <c r="H31" s="11">
        <f>IF(D31="","",MIN(1,F31*G31))</f>
      </c>
      <c r="I31" s="13">
        <f>IF(OR(C31="",YEAR(B31)&gt;=$B$3),0,IF(E31="Dégressif",MIN(C31,(C31-C31*(1-H31*(13-MONTH(B31))/12)*(1-H31)^MAX(0,$B$3-1-YEAR(B31)))),MIN(C31,C31*F31*((13-MONTH(B31))+12*MAX(0,$B$3-1-YEAR(B31)))/12)))</f>
      </c>
      <c r="J31" s="13">
        <f>IF(C31="","",MAX(0,K31-I31))</f>
      </c>
      <c r="K31" s="13">
        <f>IF(C31="","",IF(YEAR(B31)&gt;$B$3,0,IF(E31="Dégressif",MIN(C31,(C31-C31*(1-H31*(13-MONTH(B31))/12)*(1-H31)^MAX(0,$B$3-YEAR(B31)))),MIN(C31,C31*F31*((13-MONTH(B31))+12*MAX(0,$B$3-YEAR(B31)))/12))))</f>
      </c>
      <c r="L31" s="13">
        <f>IF(C31="","",C31-K31)</f>
      </c>
    </row>
    <row r="32" spans="1:12" x14ac:dyDescent="0.25">
      <c r="A32" s="8"/>
      <c r="B32" s="9"/>
      <c r="C32" s="10"/>
      <c r="D32" s="8"/>
      <c r="E32" s="8"/>
      <c r="F32" s="11">
        <f>IF(D32="","",1/D32)</f>
      </c>
      <c r="G32" s="12">
        <f>IF(OR(D32="",E32&lt;&gt;"Dégressif"),1,IF(D32&lt;=4,1.5,IF(D32&lt;=6,2,3)))</f>
      </c>
      <c r="H32" s="11">
        <f>IF(D32="","",MIN(1,F32*G32))</f>
      </c>
      <c r="I32" s="13">
        <f>IF(OR(C32="",YEAR(B32)&gt;=$B$3),0,IF(E32="Dégressif",MIN(C32,(C32-C32*(1-H32*(13-MONTH(B32))/12)*(1-H32)^MAX(0,$B$3-1-YEAR(B32)))),MIN(C32,C32*F32*((13-MONTH(B32))+12*MAX(0,$B$3-1-YEAR(B32)))/12)))</f>
      </c>
      <c r="J32" s="13">
        <f>IF(C32="","",MAX(0,K32-I32))</f>
      </c>
      <c r="K32" s="13">
        <f>IF(C32="","",IF(YEAR(B32)&gt;$B$3,0,IF(E32="Dégressif",MIN(C32,(C32-C32*(1-H32*(13-MONTH(B32))/12)*(1-H32)^MAX(0,$B$3-YEAR(B32)))),MIN(C32,C32*F32*((13-MONTH(B32))+12*MAX(0,$B$3-YEAR(B32)))/12))))</f>
      </c>
      <c r="L32" s="13">
        <f>IF(C32="","",C32-K32)</f>
      </c>
    </row>
    <row r="33" spans="1:12" x14ac:dyDescent="0.25">
      <c r="A33" s="8"/>
      <c r="B33" s="9"/>
      <c r="C33" s="10"/>
      <c r="D33" s="8"/>
      <c r="E33" s="8"/>
      <c r="F33" s="11">
        <f>IF(D33="","",1/D33)</f>
      </c>
      <c r="G33" s="12">
        <f>IF(OR(D33="",E33&lt;&gt;"Dégressif"),1,IF(D33&lt;=4,1.5,IF(D33&lt;=6,2,3)))</f>
      </c>
      <c r="H33" s="11">
        <f>IF(D33="","",MIN(1,F33*G33))</f>
      </c>
      <c r="I33" s="13">
        <f>IF(OR(C33="",YEAR(B33)&gt;=$B$3),0,IF(E33="Dégressif",MIN(C33,(C33-C33*(1-H33*(13-MONTH(B33))/12)*(1-H33)^MAX(0,$B$3-1-YEAR(B33)))),MIN(C33,C33*F33*((13-MONTH(B33))+12*MAX(0,$B$3-1-YEAR(B33)))/12)))</f>
      </c>
      <c r="J33" s="13">
        <f>IF(C33="","",MAX(0,K33-I33))</f>
      </c>
      <c r="K33" s="13">
        <f>IF(C33="","",IF(YEAR(B33)&gt;$B$3,0,IF(E33="Dégressif",MIN(C33,(C33-C33*(1-H33*(13-MONTH(B33))/12)*(1-H33)^MAX(0,$B$3-YEAR(B33)))),MIN(C33,C33*F33*((13-MONTH(B33))+12*MAX(0,$B$3-YEAR(B33)))/12))))</f>
      </c>
      <c r="L33" s="13">
        <f>IF(C33="","",C33-K33)</f>
      </c>
    </row>
    <row r="34" spans="1:12" x14ac:dyDescent="0.25">
      <c r="A34" s="8"/>
      <c r="B34" s="9"/>
      <c r="C34" s="10"/>
      <c r="D34" s="8"/>
      <c r="E34" s="8"/>
      <c r="F34" s="11">
        <f>IF(D34="","",1/D34)</f>
      </c>
      <c r="G34" s="12">
        <f>IF(OR(D34="",E34&lt;&gt;"Dégressif"),1,IF(D34&lt;=4,1.5,IF(D34&lt;=6,2,3)))</f>
      </c>
      <c r="H34" s="11">
        <f>IF(D34="","",MIN(1,F34*G34))</f>
      </c>
      <c r="I34" s="13">
        <f>IF(OR(C34="",YEAR(B34)&gt;=$B$3),0,IF(E34="Dégressif",MIN(C34,(C34-C34*(1-H34*(13-MONTH(B34))/12)*(1-H34)^MAX(0,$B$3-1-YEAR(B34)))),MIN(C34,C34*F34*((13-MONTH(B34))+12*MAX(0,$B$3-1-YEAR(B34)))/12)))</f>
      </c>
      <c r="J34" s="13">
        <f>IF(C34="","",MAX(0,K34-I34))</f>
      </c>
      <c r="K34" s="13">
        <f>IF(C34="","",IF(YEAR(B34)&gt;$B$3,0,IF(E34="Dégressif",MIN(C34,(C34-C34*(1-H34*(13-MONTH(B34))/12)*(1-H34)^MAX(0,$B$3-YEAR(B34)))),MIN(C34,C34*F34*((13-MONTH(B34))+12*MAX(0,$B$3-YEAR(B34)))/12))))</f>
      </c>
      <c r="L34" s="13">
        <f>IF(C34="","",C34-K34)</f>
      </c>
    </row>
    <row r="35" spans="1:12" x14ac:dyDescent="0.25">
      <c r="A35" s="8"/>
      <c r="B35" s="9"/>
      <c r="C35" s="10"/>
      <c r="D35" s="8"/>
      <c r="E35" s="8"/>
      <c r="F35" s="11">
        <f>IF(D35="","",1/D35)</f>
      </c>
      <c r="G35" s="12">
        <f>IF(OR(D35="",E35&lt;&gt;"Dégressif"),1,IF(D35&lt;=4,1.5,IF(D35&lt;=6,2,3)))</f>
      </c>
      <c r="H35" s="11">
        <f>IF(D35="","",MIN(1,F35*G35))</f>
      </c>
      <c r="I35" s="13">
        <f>IF(OR(C35="",YEAR(B35)&gt;=$B$3),0,IF(E35="Dégressif",MIN(C35,(C35-C35*(1-H35*(13-MONTH(B35))/12)*(1-H35)^MAX(0,$B$3-1-YEAR(B35)))),MIN(C35,C35*F35*((13-MONTH(B35))+12*MAX(0,$B$3-1-YEAR(B35)))/12)))</f>
      </c>
      <c r="J35" s="13">
        <f>IF(C35="","",MAX(0,K35-I35))</f>
      </c>
      <c r="K35" s="13">
        <f>IF(C35="","",IF(YEAR(B35)&gt;$B$3,0,IF(E35="Dégressif",MIN(C35,(C35-C35*(1-H35*(13-MONTH(B35))/12)*(1-H35)^MAX(0,$B$3-YEAR(B35)))),MIN(C35,C35*F35*((13-MONTH(B35))+12*MAX(0,$B$3-YEAR(B35)))/12))))</f>
      </c>
      <c r="L35" s="13">
        <f>IF(C35="","",C35-K35)</f>
      </c>
    </row>
    <row r="36" spans="1:12" x14ac:dyDescent="0.25">
      <c r="A36" s="8"/>
      <c r="B36" s="9"/>
      <c r="C36" s="10"/>
      <c r="D36" s="8"/>
      <c r="E36" s="8"/>
      <c r="F36" s="11">
        <f>IF(D36="","",1/D36)</f>
      </c>
      <c r="G36" s="12">
        <f>IF(OR(D36="",E36&lt;&gt;"Dégressif"),1,IF(D36&lt;=4,1.5,IF(D36&lt;=6,2,3)))</f>
      </c>
      <c r="H36" s="11">
        <f>IF(D36="","",MIN(1,F36*G36))</f>
      </c>
      <c r="I36" s="13">
        <f>IF(OR(C36="",YEAR(B36)&gt;=$B$3),0,IF(E36="Dégressif",MIN(C36,(C36-C36*(1-H36*(13-MONTH(B36))/12)*(1-H36)^MAX(0,$B$3-1-YEAR(B36)))),MIN(C36,C36*F36*((13-MONTH(B36))+12*MAX(0,$B$3-1-YEAR(B36)))/12)))</f>
      </c>
      <c r="J36" s="13">
        <f>IF(C36="","",MAX(0,K36-I36))</f>
      </c>
      <c r="K36" s="13">
        <f>IF(C36="","",IF(YEAR(B36)&gt;$B$3,0,IF(E36="Dégressif",MIN(C36,(C36-C36*(1-H36*(13-MONTH(B36))/12)*(1-H36)^MAX(0,$B$3-YEAR(B36)))),MIN(C36,C36*F36*((13-MONTH(B36))+12*MAX(0,$B$3-YEAR(B36)))/12))))</f>
      </c>
      <c r="L36" s="13">
        <f>IF(C36="","",C36-K36)</f>
      </c>
    </row>
    <row r="37" spans="1:12" x14ac:dyDescent="0.25">
      <c r="A37" s="8"/>
      <c r="B37" s="9"/>
      <c r="C37" s="10"/>
      <c r="D37" s="8"/>
      <c r="E37" s="8"/>
      <c r="F37" s="11">
        <f>IF(D37="","",1/D37)</f>
      </c>
      <c r="G37" s="12">
        <f>IF(OR(D37="",E37&lt;&gt;"Dégressif"),1,IF(D37&lt;=4,1.5,IF(D37&lt;=6,2,3)))</f>
      </c>
      <c r="H37" s="11">
        <f>IF(D37="","",MIN(1,F37*G37))</f>
      </c>
      <c r="I37" s="13">
        <f>IF(OR(C37="",YEAR(B37)&gt;=$B$3),0,IF(E37="Dégressif",MIN(C37,(C37-C37*(1-H37*(13-MONTH(B37))/12)*(1-H37)^MAX(0,$B$3-1-YEAR(B37)))),MIN(C37,C37*F37*((13-MONTH(B37))+12*MAX(0,$B$3-1-YEAR(B37)))/12)))</f>
      </c>
      <c r="J37" s="13">
        <f>IF(C37="","",MAX(0,K37-I37))</f>
      </c>
      <c r="K37" s="13">
        <f>IF(C37="","",IF(YEAR(B37)&gt;$B$3,0,IF(E37="Dégressif",MIN(C37,(C37-C37*(1-H37*(13-MONTH(B37))/12)*(1-H37)^MAX(0,$B$3-YEAR(B37)))),MIN(C37,C37*F37*((13-MONTH(B37))+12*MAX(0,$B$3-YEAR(B37)))/12))))</f>
      </c>
      <c r="L37" s="13">
        <f>IF(C37="","",C37-K37)</f>
      </c>
    </row>
    <row r="38" spans="1:12" x14ac:dyDescent="0.25">
      <c r="A38" s="8"/>
      <c r="B38" s="9"/>
      <c r="C38" s="10"/>
      <c r="D38" s="8"/>
      <c r="E38" s="8"/>
      <c r="F38" s="11">
        <f>IF(D38="","",1/D38)</f>
      </c>
      <c r="G38" s="12">
        <f>IF(OR(D38="",E38&lt;&gt;"Dégressif"),1,IF(D38&lt;=4,1.5,IF(D38&lt;=6,2,3)))</f>
      </c>
      <c r="H38" s="11">
        <f>IF(D38="","",MIN(1,F38*G38))</f>
      </c>
      <c r="I38" s="13">
        <f>IF(OR(C38="",YEAR(B38)&gt;=$B$3),0,IF(E38="Dégressif",MIN(C38,(C38-C38*(1-H38*(13-MONTH(B38))/12)*(1-H38)^MAX(0,$B$3-1-YEAR(B38)))),MIN(C38,C38*F38*((13-MONTH(B38))+12*MAX(0,$B$3-1-YEAR(B38)))/12)))</f>
      </c>
      <c r="J38" s="13">
        <f>IF(C38="","",MAX(0,K38-I38))</f>
      </c>
      <c r="K38" s="13">
        <f>IF(C38="","",IF(YEAR(B38)&gt;$B$3,0,IF(E38="Dégressif",MIN(C38,(C38-C38*(1-H38*(13-MONTH(B38))/12)*(1-H38)^MAX(0,$B$3-YEAR(B38)))),MIN(C38,C38*F38*((13-MONTH(B38))+12*MAX(0,$B$3-YEAR(B38)))/12))))</f>
      </c>
      <c r="L38" s="13">
        <f>IF(C38="","",C38-K38)</f>
      </c>
    </row>
    <row r="39" spans="1:12" x14ac:dyDescent="0.25">
      <c r="A39" s="8"/>
      <c r="B39" s="9"/>
      <c r="C39" s="10"/>
      <c r="D39" s="8"/>
      <c r="E39" s="8"/>
      <c r="F39" s="11">
        <f>IF(D39="","",1/D39)</f>
      </c>
      <c r="G39" s="12">
        <f>IF(OR(D39="",E39&lt;&gt;"Dégressif"),1,IF(D39&lt;=4,1.5,IF(D39&lt;=6,2,3)))</f>
      </c>
      <c r="H39" s="11">
        <f>IF(D39="","",MIN(1,F39*G39))</f>
      </c>
      <c r="I39" s="13">
        <f>IF(OR(C39="",YEAR(B39)&gt;=$B$3),0,IF(E39="Dégressif",MIN(C39,(C39-C39*(1-H39*(13-MONTH(B39))/12)*(1-H39)^MAX(0,$B$3-1-YEAR(B39)))),MIN(C39,C39*F39*((13-MONTH(B39))+12*MAX(0,$B$3-1-YEAR(B39)))/12)))</f>
      </c>
      <c r="J39" s="13">
        <f>IF(C39="","",MAX(0,K39-I39))</f>
      </c>
      <c r="K39" s="13">
        <f>IF(C39="","",IF(YEAR(B39)&gt;$B$3,0,IF(E39="Dégressif",MIN(C39,(C39-C39*(1-H39*(13-MONTH(B39))/12)*(1-H39)^MAX(0,$B$3-YEAR(B39)))),MIN(C39,C39*F39*((13-MONTH(B39))+12*MAX(0,$B$3-YEAR(B39)))/12))))</f>
      </c>
      <c r="L39" s="13">
        <f>IF(C39="","",C39-K39)</f>
      </c>
    </row>
    <row r="40" spans="1:12" x14ac:dyDescent="0.25">
      <c r="A40" s="8"/>
      <c r="B40" s="9"/>
      <c r="C40" s="10"/>
      <c r="D40" s="8"/>
      <c r="E40" s="8"/>
      <c r="F40" s="11">
        <f>IF(D40="","",1/D40)</f>
      </c>
      <c r="G40" s="12">
        <f>IF(OR(D40="",E40&lt;&gt;"Dégressif"),1,IF(D40&lt;=4,1.5,IF(D40&lt;=6,2,3)))</f>
      </c>
      <c r="H40" s="11">
        <f>IF(D40="","",MIN(1,F40*G40))</f>
      </c>
      <c r="I40" s="13">
        <f>IF(OR(C40="",YEAR(B40)&gt;=$B$3),0,IF(E40="Dégressif",MIN(C40,(C40-C40*(1-H40*(13-MONTH(B40))/12)*(1-H40)^MAX(0,$B$3-1-YEAR(B40)))),MIN(C40,C40*F40*((13-MONTH(B40))+12*MAX(0,$B$3-1-YEAR(B40)))/12)))</f>
      </c>
      <c r="J40" s="13">
        <f>IF(C40="","",MAX(0,K40-I40))</f>
      </c>
      <c r="K40" s="13">
        <f>IF(C40="","",IF(YEAR(B40)&gt;$B$3,0,IF(E40="Dégressif",MIN(C40,(C40-C40*(1-H40*(13-MONTH(B40))/12)*(1-H40)^MAX(0,$B$3-YEAR(B40)))),MIN(C40,C40*F40*((13-MONTH(B40))+12*MAX(0,$B$3-YEAR(B40)))/12))))</f>
      </c>
      <c r="L40" s="13">
        <f>IF(C40="","",C40-K40)</f>
      </c>
    </row>
    <row r="41" spans="1:12" x14ac:dyDescent="0.25">
      <c r="A41" s="8"/>
      <c r="B41" s="9"/>
      <c r="C41" s="10"/>
      <c r="D41" s="8"/>
      <c r="E41" s="8"/>
      <c r="F41" s="11">
        <f>IF(D41="","",1/D41)</f>
      </c>
      <c r="G41" s="12">
        <f>IF(OR(D41="",E41&lt;&gt;"Dégressif"),1,IF(D41&lt;=4,1.5,IF(D41&lt;=6,2,3)))</f>
      </c>
      <c r="H41" s="11">
        <f>IF(D41="","",MIN(1,F41*G41))</f>
      </c>
      <c r="I41" s="13">
        <f>IF(OR(C41="",YEAR(B41)&gt;=$B$3),0,IF(E41="Dégressif",MIN(C41,(C41-C41*(1-H41*(13-MONTH(B41))/12)*(1-H41)^MAX(0,$B$3-1-YEAR(B41)))),MIN(C41,C41*F41*((13-MONTH(B41))+12*MAX(0,$B$3-1-YEAR(B41)))/12)))</f>
      </c>
      <c r="J41" s="13">
        <f>IF(C41="","",MAX(0,K41-I41))</f>
      </c>
      <c r="K41" s="13">
        <f>IF(C41="","",IF(YEAR(B41)&gt;$B$3,0,IF(E41="Dégressif",MIN(C41,(C41-C41*(1-H41*(13-MONTH(B41))/12)*(1-H41)^MAX(0,$B$3-YEAR(B41)))),MIN(C41,C41*F41*((13-MONTH(B41))+12*MAX(0,$B$3-YEAR(B41)))/12))))</f>
      </c>
      <c r="L41" s="13">
        <f>IF(C41="","",C41-K41)</f>
      </c>
    </row>
    <row r="42" spans="1:12" x14ac:dyDescent="0.25">
      <c r="A42" s="8"/>
      <c r="B42" s="9"/>
      <c r="C42" s="10"/>
      <c r="D42" s="8"/>
      <c r="E42" s="8"/>
      <c r="F42" s="11">
        <f>IF(D42="","",1/D42)</f>
      </c>
      <c r="G42" s="12">
        <f>IF(OR(D42="",E42&lt;&gt;"Dégressif"),1,IF(D42&lt;=4,1.5,IF(D42&lt;=6,2,3)))</f>
      </c>
      <c r="H42" s="11">
        <f>IF(D42="","",MIN(1,F42*G42))</f>
      </c>
      <c r="I42" s="13">
        <f>IF(OR(C42="",YEAR(B42)&gt;=$B$3),0,IF(E42="Dégressif",MIN(C42,(C42-C42*(1-H42*(13-MONTH(B42))/12)*(1-H42)^MAX(0,$B$3-1-YEAR(B42)))),MIN(C42,C42*F42*((13-MONTH(B42))+12*MAX(0,$B$3-1-YEAR(B42)))/12)))</f>
      </c>
      <c r="J42" s="13">
        <f>IF(C42="","",MAX(0,K42-I42))</f>
      </c>
      <c r="K42" s="13">
        <f>IF(C42="","",IF(YEAR(B42)&gt;$B$3,0,IF(E42="Dégressif",MIN(C42,(C42-C42*(1-H42*(13-MONTH(B42))/12)*(1-H42)^MAX(0,$B$3-YEAR(B42)))),MIN(C42,C42*F42*((13-MONTH(B42))+12*MAX(0,$B$3-YEAR(B42)))/12))))</f>
      </c>
      <c r="L42" s="13">
        <f>IF(C42="","",C42-K42)</f>
      </c>
    </row>
    <row r="43" spans="1:12" x14ac:dyDescent="0.25">
      <c r="A43" s="8"/>
      <c r="B43" s="9"/>
      <c r="C43" s="10"/>
      <c r="D43" s="8"/>
      <c r="E43" s="8"/>
      <c r="F43" s="11">
        <f>IF(D43="","",1/D43)</f>
      </c>
      <c r="G43" s="12">
        <f>IF(OR(D43="",E43&lt;&gt;"Dégressif"),1,IF(D43&lt;=4,1.5,IF(D43&lt;=6,2,3)))</f>
      </c>
      <c r="H43" s="11">
        <f>IF(D43="","",MIN(1,F43*G43))</f>
      </c>
      <c r="I43" s="13">
        <f>IF(OR(C43="",YEAR(B43)&gt;=$B$3),0,IF(E43="Dégressif",MIN(C43,(C43-C43*(1-H43*(13-MONTH(B43))/12)*(1-H43)^MAX(0,$B$3-1-YEAR(B43)))),MIN(C43,C43*F43*((13-MONTH(B43))+12*MAX(0,$B$3-1-YEAR(B43)))/12)))</f>
      </c>
      <c r="J43" s="13">
        <f>IF(C43="","",MAX(0,K43-I43))</f>
      </c>
      <c r="K43" s="13">
        <f>IF(C43="","",IF(YEAR(B43)&gt;$B$3,0,IF(E43="Dégressif",MIN(C43,(C43-C43*(1-H43*(13-MONTH(B43))/12)*(1-H43)^MAX(0,$B$3-YEAR(B43)))),MIN(C43,C43*F43*((13-MONTH(B43))+12*MAX(0,$B$3-YEAR(B43)))/12))))</f>
      </c>
      <c r="L43" s="13">
        <f>IF(C43="","",C43-K43)</f>
      </c>
    </row>
    <row r="44" spans="1:12" x14ac:dyDescent="0.25">
      <c r="A44" s="8"/>
      <c r="B44" s="9"/>
      <c r="C44" s="10"/>
      <c r="D44" s="8"/>
      <c r="E44" s="8"/>
      <c r="F44" s="11">
        <f>IF(D44="","",1/D44)</f>
      </c>
      <c r="G44" s="12">
        <f>IF(OR(D44="",E44&lt;&gt;"Dégressif"),1,IF(D44&lt;=4,1.5,IF(D44&lt;=6,2,3)))</f>
      </c>
      <c r="H44" s="11">
        <f>IF(D44="","",MIN(1,F44*G44))</f>
      </c>
      <c r="I44" s="13">
        <f>IF(OR(C44="",YEAR(B44)&gt;=$B$3),0,IF(E44="Dégressif",MIN(C44,(C44-C44*(1-H44*(13-MONTH(B44))/12)*(1-H44)^MAX(0,$B$3-1-YEAR(B44)))),MIN(C44,C44*F44*((13-MONTH(B44))+12*MAX(0,$B$3-1-YEAR(B44)))/12)))</f>
      </c>
      <c r="J44" s="13">
        <f>IF(C44="","",MAX(0,K44-I44))</f>
      </c>
      <c r="K44" s="13">
        <f>IF(C44="","",IF(YEAR(B44)&gt;$B$3,0,IF(E44="Dégressif",MIN(C44,(C44-C44*(1-H44*(13-MONTH(B44))/12)*(1-H44)^MAX(0,$B$3-YEAR(B44)))),MIN(C44,C44*F44*((13-MONTH(B44))+12*MAX(0,$B$3-YEAR(B44)))/12))))</f>
      </c>
      <c r="L44" s="13">
        <f>IF(C44="","",C44-K44)</f>
      </c>
    </row>
    <row r="45" spans="1:12" x14ac:dyDescent="0.25">
      <c r="A45" s="8"/>
      <c r="B45" s="9"/>
      <c r="C45" s="10"/>
      <c r="D45" s="8"/>
      <c r="E45" s="8"/>
      <c r="F45" s="11">
        <f>IF(D45="","",1/D45)</f>
      </c>
      <c r="G45" s="12">
        <f>IF(OR(D45="",E45&lt;&gt;"Dégressif"),1,IF(D45&lt;=4,1.5,IF(D45&lt;=6,2,3)))</f>
      </c>
      <c r="H45" s="11">
        <f>IF(D45="","",MIN(1,F45*G45))</f>
      </c>
      <c r="I45" s="13">
        <f>IF(OR(C45="",YEAR(B45)&gt;=$B$3),0,IF(E45="Dégressif",MIN(C45,(C45-C45*(1-H45*(13-MONTH(B45))/12)*(1-H45)^MAX(0,$B$3-1-YEAR(B45)))),MIN(C45,C45*F45*((13-MONTH(B45))+12*MAX(0,$B$3-1-YEAR(B45)))/12)))</f>
      </c>
      <c r="J45" s="13">
        <f>IF(C45="","",MAX(0,K45-I45))</f>
      </c>
      <c r="K45" s="13">
        <f>IF(C45="","",IF(YEAR(B45)&gt;$B$3,0,IF(E45="Dégressif",MIN(C45,(C45-C45*(1-H45*(13-MONTH(B45))/12)*(1-H45)^MAX(0,$B$3-YEAR(B45)))),MIN(C45,C45*F45*((13-MONTH(B45))+12*MAX(0,$B$3-YEAR(B45)))/12))))</f>
      </c>
      <c r="L45" s="13">
        <f>IF(C45="","",C45-K45)</f>
      </c>
    </row>
    <row r="46" spans="1:12" x14ac:dyDescent="0.25">
      <c r="A46" s="8"/>
      <c r="B46" s="9"/>
      <c r="C46" s="10"/>
      <c r="D46" s="8"/>
      <c r="E46" s="8"/>
      <c r="F46" s="11">
        <f>IF(D46="","",1/D46)</f>
      </c>
      <c r="G46" s="12">
        <f>IF(OR(D46="",E46&lt;&gt;"Dégressif"),1,IF(D46&lt;=4,1.5,IF(D46&lt;=6,2,3)))</f>
      </c>
      <c r="H46" s="11">
        <f>IF(D46="","",MIN(1,F46*G46))</f>
      </c>
      <c r="I46" s="13">
        <f>IF(OR(C46="",YEAR(B46)&gt;=$B$3),0,IF(E46="Dégressif",MIN(C46,(C46-C46*(1-H46*(13-MONTH(B46))/12)*(1-H46)^MAX(0,$B$3-1-YEAR(B46)))),MIN(C46,C46*F46*((13-MONTH(B46))+12*MAX(0,$B$3-1-YEAR(B46)))/12)))</f>
      </c>
      <c r="J46" s="13">
        <f>IF(C46="","",MAX(0,K46-I46))</f>
      </c>
      <c r="K46" s="13">
        <f>IF(C46="","",IF(YEAR(B46)&gt;$B$3,0,IF(E46="Dégressif",MIN(C46,(C46-C46*(1-H46*(13-MONTH(B46))/12)*(1-H46)^MAX(0,$B$3-YEAR(B46)))),MIN(C46,C46*F46*((13-MONTH(B46))+12*MAX(0,$B$3-YEAR(B46)))/12))))</f>
      </c>
      <c r="L46" s="13">
        <f>IF(C46="","",C46-K46)</f>
      </c>
    </row>
    <row r="47" spans="1:12" x14ac:dyDescent="0.25">
      <c r="A47" s="8"/>
      <c r="B47" s="9"/>
      <c r="C47" s="10"/>
      <c r="D47" s="8"/>
      <c r="E47" s="8"/>
      <c r="F47" s="11">
        <f>IF(D47="","",1/D47)</f>
      </c>
      <c r="G47" s="12">
        <f>IF(OR(D47="",E47&lt;&gt;"Dégressif"),1,IF(D47&lt;=4,1.5,IF(D47&lt;=6,2,3)))</f>
      </c>
      <c r="H47" s="11">
        <f>IF(D47="","",MIN(1,F47*G47))</f>
      </c>
      <c r="I47" s="13">
        <f>IF(OR(C47="",YEAR(B47)&gt;=$B$3),0,IF(E47="Dégressif",MIN(C47,(C47-C47*(1-H47*(13-MONTH(B47))/12)*(1-H47)^MAX(0,$B$3-1-YEAR(B47)))),MIN(C47,C47*F47*((13-MONTH(B47))+12*MAX(0,$B$3-1-YEAR(B47)))/12)))</f>
      </c>
      <c r="J47" s="13">
        <f>IF(C47="","",MAX(0,K47-I47))</f>
      </c>
      <c r="K47" s="13">
        <f>IF(C47="","",IF(YEAR(B47)&gt;$B$3,0,IF(E47="Dégressif",MIN(C47,(C47-C47*(1-H47*(13-MONTH(B47))/12)*(1-H47)^MAX(0,$B$3-YEAR(B47)))),MIN(C47,C47*F47*((13-MONTH(B47))+12*MAX(0,$B$3-YEAR(B47)))/12))))</f>
      </c>
      <c r="L47" s="13">
        <f>IF(C47="","",C47-K47)</f>
      </c>
    </row>
    <row r="48" spans="1:12" x14ac:dyDescent="0.25">
      <c r="A48" s="8"/>
      <c r="B48" s="9"/>
      <c r="C48" s="10"/>
      <c r="D48" s="8"/>
      <c r="E48" s="8"/>
      <c r="F48" s="11">
        <f>IF(D48="","",1/D48)</f>
      </c>
      <c r="G48" s="12">
        <f>IF(OR(D48="",E48&lt;&gt;"Dégressif"),1,IF(D48&lt;=4,1.5,IF(D48&lt;=6,2,3)))</f>
      </c>
      <c r="H48" s="11">
        <f>IF(D48="","",MIN(1,F48*G48))</f>
      </c>
      <c r="I48" s="13">
        <f>IF(OR(C48="",YEAR(B48)&gt;=$B$3),0,IF(E48="Dégressif",MIN(C48,(C48-C48*(1-H48*(13-MONTH(B48))/12)*(1-H48)^MAX(0,$B$3-1-YEAR(B48)))),MIN(C48,C48*F48*((13-MONTH(B48))+12*MAX(0,$B$3-1-YEAR(B48)))/12)))</f>
      </c>
      <c r="J48" s="13">
        <f>IF(C48="","",MAX(0,K48-I48))</f>
      </c>
      <c r="K48" s="13">
        <f>IF(C48="","",IF(YEAR(B48)&gt;$B$3,0,IF(E48="Dégressif",MIN(C48,(C48-C48*(1-H48*(13-MONTH(B48))/12)*(1-H48)^MAX(0,$B$3-YEAR(B48)))),MIN(C48,C48*F48*((13-MONTH(B48))+12*MAX(0,$B$3-YEAR(B48)))/12))))</f>
      </c>
      <c r="L48" s="13">
        <f>IF(C48="","",C48-K48)</f>
      </c>
    </row>
    <row r="49" spans="1:12" x14ac:dyDescent="0.25">
      <c r="A49" s="8"/>
      <c r="B49" s="9"/>
      <c r="C49" s="10"/>
      <c r="D49" s="8"/>
      <c r="E49" s="8"/>
      <c r="F49" s="11">
        <f>IF(D49="","",1/D49)</f>
      </c>
      <c r="G49" s="12">
        <f>IF(OR(D49="",E49&lt;&gt;"Dégressif"),1,IF(D49&lt;=4,1.5,IF(D49&lt;=6,2,3)))</f>
      </c>
      <c r="H49" s="11">
        <f>IF(D49="","",MIN(1,F49*G49))</f>
      </c>
      <c r="I49" s="13">
        <f>IF(OR(C49="",YEAR(B49)&gt;=$B$3),0,IF(E49="Dégressif",MIN(C49,(C49-C49*(1-H49*(13-MONTH(B49))/12)*(1-H49)^MAX(0,$B$3-1-YEAR(B49)))),MIN(C49,C49*F49*((13-MONTH(B49))+12*MAX(0,$B$3-1-YEAR(B49)))/12)))</f>
      </c>
      <c r="J49" s="13">
        <f>IF(C49="","",MAX(0,K49-I49))</f>
      </c>
      <c r="K49" s="13">
        <f>IF(C49="","",IF(YEAR(B49)&gt;$B$3,0,IF(E49="Dégressif",MIN(C49,(C49-C49*(1-H49*(13-MONTH(B49))/12)*(1-H49)^MAX(0,$B$3-YEAR(B49)))),MIN(C49,C49*F49*((13-MONTH(B49))+12*MAX(0,$B$3-YEAR(B49)))/12))))</f>
      </c>
      <c r="L49" s="13">
        <f>IF(C49="","",C49-K49)</f>
      </c>
    </row>
    <row r="50" spans="1:12" x14ac:dyDescent="0.25">
      <c r="A50" s="8"/>
      <c r="B50" s="9"/>
      <c r="C50" s="10"/>
      <c r="D50" s="8"/>
      <c r="E50" s="8"/>
      <c r="F50" s="11">
        <f>IF(D50="","",1/D50)</f>
      </c>
      <c r="G50" s="12">
        <f>IF(OR(D50="",E50&lt;&gt;"Dégressif"),1,IF(D50&lt;=4,1.5,IF(D50&lt;=6,2,3)))</f>
      </c>
      <c r="H50" s="11">
        <f>IF(D50="","",MIN(1,F50*G50))</f>
      </c>
      <c r="I50" s="13">
        <f>IF(OR(C50="",YEAR(B50)&gt;=$B$3),0,IF(E50="Dégressif",MIN(C50,(C50-C50*(1-H50*(13-MONTH(B50))/12)*(1-H50)^MAX(0,$B$3-1-YEAR(B50)))),MIN(C50,C50*F50*((13-MONTH(B50))+12*MAX(0,$B$3-1-YEAR(B50)))/12)))</f>
      </c>
      <c r="J50" s="13">
        <f>IF(C50="","",MAX(0,K50-I50))</f>
      </c>
      <c r="K50" s="13">
        <f>IF(C50="","",IF(YEAR(B50)&gt;$B$3,0,IF(E50="Dégressif",MIN(C50,(C50-C50*(1-H50*(13-MONTH(B50))/12)*(1-H50)^MAX(0,$B$3-YEAR(B50)))),MIN(C50,C50*F50*((13-MONTH(B50))+12*MAX(0,$B$3-YEAR(B50)))/12))))</f>
      </c>
      <c r="L50" s="13">
        <f>IF(C50="","",C50-K50)</f>
      </c>
    </row>
    <row r="51" spans="1:12" x14ac:dyDescent="0.25">
      <c r="A51" s="8"/>
      <c r="B51" s="9"/>
      <c r="C51" s="10"/>
      <c r="D51" s="8"/>
      <c r="E51" s="8"/>
      <c r="F51" s="11">
        <f>IF(D51="","",1/D51)</f>
      </c>
      <c r="G51" s="12">
        <f>IF(OR(D51="",E51&lt;&gt;"Dégressif"),1,IF(D51&lt;=4,1.5,IF(D51&lt;=6,2,3)))</f>
      </c>
      <c r="H51" s="11">
        <f>IF(D51="","",MIN(1,F51*G51))</f>
      </c>
      <c r="I51" s="13">
        <f>IF(OR(C51="",YEAR(B51)&gt;=$B$3),0,IF(E51="Dégressif",MIN(C51,(C51-C51*(1-H51*(13-MONTH(B51))/12)*(1-H51)^MAX(0,$B$3-1-YEAR(B51)))),MIN(C51,C51*F51*((13-MONTH(B51))+12*MAX(0,$B$3-1-YEAR(B51)))/12)))</f>
      </c>
      <c r="J51" s="13">
        <f>IF(C51="","",MAX(0,K51-I51))</f>
      </c>
      <c r="K51" s="13">
        <f>IF(C51="","",IF(YEAR(B51)&gt;$B$3,0,IF(E51="Dégressif",MIN(C51,(C51-C51*(1-H51*(13-MONTH(B51))/12)*(1-H51)^MAX(0,$B$3-YEAR(B51)))),MIN(C51,C51*F51*((13-MONTH(B51))+12*MAX(0,$B$3-YEAR(B51)))/12))))</f>
      </c>
      <c r="L51" s="13">
        <f>IF(C51="","",C51-K51)</f>
      </c>
    </row>
    <row r="52" spans="1:12" x14ac:dyDescent="0.25">
      <c r="A52" s="8"/>
      <c r="B52" s="9"/>
      <c r="C52" s="10"/>
      <c r="D52" s="8"/>
      <c r="E52" s="8"/>
      <c r="F52" s="11">
        <f>IF(D52="","",1/D52)</f>
      </c>
      <c r="G52" s="12">
        <f>IF(OR(D52="",E52&lt;&gt;"Dégressif"),1,IF(D52&lt;=4,1.5,IF(D52&lt;=6,2,3)))</f>
      </c>
      <c r="H52" s="11">
        <f>IF(D52="","",MIN(1,F52*G52))</f>
      </c>
      <c r="I52" s="13">
        <f>IF(OR(C52="",YEAR(B52)&gt;=$B$3),0,IF(E52="Dégressif",MIN(C52,(C52-C52*(1-H52*(13-MONTH(B52))/12)*(1-H52)^MAX(0,$B$3-1-YEAR(B52)))),MIN(C52,C52*F52*((13-MONTH(B52))+12*MAX(0,$B$3-1-YEAR(B52)))/12)))</f>
      </c>
      <c r="J52" s="13">
        <f>IF(C52="","",MAX(0,K52-I52))</f>
      </c>
      <c r="K52" s="13">
        <f>IF(C52="","",IF(YEAR(B52)&gt;$B$3,0,IF(E52="Dégressif",MIN(C52,(C52-C52*(1-H52*(13-MONTH(B52))/12)*(1-H52)^MAX(0,$B$3-YEAR(B52)))),MIN(C52,C52*F52*((13-MONTH(B52))+12*MAX(0,$B$3-YEAR(B52)))/12))))</f>
      </c>
      <c r="L52" s="13">
        <f>IF(C52="","",C52-K52)</f>
      </c>
    </row>
    <row r="53" spans="1:12" x14ac:dyDescent="0.25">
      <c r="A53" s="8"/>
      <c r="B53" s="9"/>
      <c r="C53" s="10"/>
      <c r="D53" s="8"/>
      <c r="E53" s="8"/>
      <c r="F53" s="11">
        <f>IF(D53="","",1/D53)</f>
      </c>
      <c r="G53" s="12">
        <f>IF(OR(D53="",E53&lt;&gt;"Dégressif"),1,IF(D53&lt;=4,1.5,IF(D53&lt;=6,2,3)))</f>
      </c>
      <c r="H53" s="11">
        <f>IF(D53="","",MIN(1,F53*G53))</f>
      </c>
      <c r="I53" s="13">
        <f>IF(OR(C53="",YEAR(B53)&gt;=$B$3),0,IF(E53="Dégressif",MIN(C53,(C53-C53*(1-H53*(13-MONTH(B53))/12)*(1-H53)^MAX(0,$B$3-1-YEAR(B53)))),MIN(C53,C53*F53*((13-MONTH(B53))+12*MAX(0,$B$3-1-YEAR(B53)))/12)))</f>
      </c>
      <c r="J53" s="13">
        <f>IF(C53="","",MAX(0,K53-I53))</f>
      </c>
      <c r="K53" s="13">
        <f>IF(C53="","",IF(YEAR(B53)&gt;$B$3,0,IF(E53="Dégressif",MIN(C53,(C53-C53*(1-H53*(13-MONTH(B53))/12)*(1-H53)^MAX(0,$B$3-YEAR(B53)))),MIN(C53,C53*F53*((13-MONTH(B53))+12*MAX(0,$B$3-YEAR(B53)))/12))))</f>
      </c>
      <c r="L53" s="13">
        <f>IF(C53="","",C53-K53)</f>
      </c>
    </row>
    <row r="54" spans="1:12" x14ac:dyDescent="0.25">
      <c r="A54" s="8"/>
      <c r="B54" s="9"/>
      <c r="C54" s="10"/>
      <c r="D54" s="8"/>
      <c r="E54" s="8"/>
      <c r="F54" s="11">
        <f>IF(D54="","",1/D54)</f>
      </c>
      <c r="G54" s="12">
        <f>IF(OR(D54="",E54&lt;&gt;"Dégressif"),1,IF(D54&lt;=4,1.5,IF(D54&lt;=6,2,3)))</f>
      </c>
      <c r="H54" s="11">
        <f>IF(D54="","",MIN(1,F54*G54))</f>
      </c>
      <c r="I54" s="13">
        <f>IF(OR(C54="",YEAR(B54)&gt;=$B$3),0,IF(E54="Dégressif",MIN(C54,(C54-C54*(1-H54*(13-MONTH(B54))/12)*(1-H54)^MAX(0,$B$3-1-YEAR(B54)))),MIN(C54,C54*F54*((13-MONTH(B54))+12*MAX(0,$B$3-1-YEAR(B54)))/12)))</f>
      </c>
      <c r="J54" s="13">
        <f>IF(C54="","",MAX(0,K54-I54))</f>
      </c>
      <c r="K54" s="13">
        <f>IF(C54="","",IF(YEAR(B54)&gt;$B$3,0,IF(E54="Dégressif",MIN(C54,(C54-C54*(1-H54*(13-MONTH(B54))/12)*(1-H54)^MAX(0,$B$3-YEAR(B54)))),MIN(C54,C54*F54*((13-MONTH(B54))+12*MAX(0,$B$3-YEAR(B54)))/12))))</f>
      </c>
      <c r="L54" s="13">
        <f>IF(C54="","",C54-K54)</f>
      </c>
    </row>
    <row r="55" spans="1:12" x14ac:dyDescent="0.25">
      <c r="A55" s="8"/>
      <c r="B55" s="9"/>
      <c r="C55" s="10"/>
      <c r="D55" s="8"/>
      <c r="E55" s="8"/>
      <c r="F55" s="11">
        <f>IF(D55="","",1/D55)</f>
      </c>
      <c r="G55" s="12">
        <f>IF(OR(D55="",E55&lt;&gt;"Dégressif"),1,IF(D55&lt;=4,1.5,IF(D55&lt;=6,2,3)))</f>
      </c>
      <c r="H55" s="11">
        <f>IF(D55="","",MIN(1,F55*G55))</f>
      </c>
      <c r="I55" s="13">
        <f>IF(OR(C55="",YEAR(B55)&gt;=$B$3),0,IF(E55="Dégressif",MIN(C55,(C55-C55*(1-H55*(13-MONTH(B55))/12)*(1-H55)^MAX(0,$B$3-1-YEAR(B55)))),MIN(C55,C55*F55*((13-MONTH(B55))+12*MAX(0,$B$3-1-YEAR(B55)))/12)))</f>
      </c>
      <c r="J55" s="13">
        <f>IF(C55="","",MAX(0,K55-I55))</f>
      </c>
      <c r="K55" s="13">
        <f>IF(C55="","",IF(YEAR(B55)&gt;$B$3,0,IF(E55="Dégressif",MIN(C55,(C55-C55*(1-H55*(13-MONTH(B55))/12)*(1-H55)^MAX(0,$B$3-YEAR(B55)))),MIN(C55,C55*F55*((13-MONTH(B55))+12*MAX(0,$B$3-YEAR(B55)))/12))))</f>
      </c>
      <c r="L55" s="13">
        <f>IF(C55="","",C55-K55)</f>
      </c>
    </row>
    <row r="56" spans="1:12" x14ac:dyDescent="0.25">
      <c r="A56" s="8"/>
      <c r="B56" s="9"/>
      <c r="C56" s="10"/>
      <c r="D56" s="8"/>
      <c r="E56" s="8"/>
      <c r="F56" s="11">
        <f>IF(D56="","",1/D56)</f>
      </c>
      <c r="G56" s="12">
        <f>IF(OR(D56="",E56&lt;&gt;"Dégressif"),1,IF(D56&lt;=4,1.5,IF(D56&lt;=6,2,3)))</f>
      </c>
      <c r="H56" s="11">
        <f>IF(D56="","",MIN(1,F56*G56))</f>
      </c>
      <c r="I56" s="13">
        <f>IF(OR(C56="",YEAR(B56)&gt;=$B$3),0,IF(E56="Dégressif",MIN(C56,(C56-C56*(1-H56*(13-MONTH(B56))/12)*(1-H56)^MAX(0,$B$3-1-YEAR(B56)))),MIN(C56,C56*F56*((13-MONTH(B56))+12*MAX(0,$B$3-1-YEAR(B56)))/12)))</f>
      </c>
      <c r="J56" s="13">
        <f>IF(C56="","",MAX(0,K56-I56))</f>
      </c>
      <c r="K56" s="13">
        <f>IF(C56="","",IF(YEAR(B56)&gt;$B$3,0,IF(E56="Dégressif",MIN(C56,(C56-C56*(1-H56*(13-MONTH(B56))/12)*(1-H56)^MAX(0,$B$3-YEAR(B56)))),MIN(C56,C56*F56*((13-MONTH(B56))+12*MAX(0,$B$3-YEAR(B56)))/12))))</f>
      </c>
      <c r="L56" s="13">
        <f>IF(C56="","",C56-K56)</f>
      </c>
    </row>
    <row r="57" spans="1:12" x14ac:dyDescent="0.25">
      <c r="A57" s="8"/>
      <c r="B57" s="9"/>
      <c r="C57" s="10"/>
      <c r="D57" s="8"/>
      <c r="E57" s="8"/>
      <c r="F57" s="11">
        <f>IF(D57="","",1/D57)</f>
      </c>
      <c r="G57" s="12">
        <f>IF(OR(D57="",E57&lt;&gt;"Dégressif"),1,IF(D57&lt;=4,1.5,IF(D57&lt;=6,2,3)))</f>
      </c>
      <c r="H57" s="11">
        <f>IF(D57="","",MIN(1,F57*G57))</f>
      </c>
      <c r="I57" s="13">
        <f>IF(OR(C57="",YEAR(B57)&gt;=$B$3),0,IF(E57="Dégressif",MIN(C57,(C57-C57*(1-H57*(13-MONTH(B57))/12)*(1-H57)^MAX(0,$B$3-1-YEAR(B57)))),MIN(C57,C57*F57*((13-MONTH(B57))+12*MAX(0,$B$3-1-YEAR(B57)))/12)))</f>
      </c>
      <c r="J57" s="13">
        <f>IF(C57="","",MAX(0,K57-I57))</f>
      </c>
      <c r="K57" s="13">
        <f>IF(C57="","",IF(YEAR(B57)&gt;$B$3,0,IF(E57="Dégressif",MIN(C57,(C57-C57*(1-H57*(13-MONTH(B57))/12)*(1-H57)^MAX(0,$B$3-YEAR(B57)))),MIN(C57,C57*F57*((13-MONTH(B57))+12*MAX(0,$B$3-YEAR(B57)))/12))))</f>
      </c>
      <c r="L57" s="13">
        <f>IF(C57="","",C57-K57)</f>
      </c>
    </row>
    <row r="58" spans="1:12" x14ac:dyDescent="0.25">
      <c r="A58" s="8"/>
      <c r="B58" s="9"/>
      <c r="C58" s="10"/>
      <c r="D58" s="8"/>
      <c r="E58" s="8"/>
      <c r="F58" s="11">
        <f>IF(D58="","",1/D58)</f>
      </c>
      <c r="G58" s="12">
        <f>IF(OR(D58="",E58&lt;&gt;"Dégressif"),1,IF(D58&lt;=4,1.5,IF(D58&lt;=6,2,3)))</f>
      </c>
      <c r="H58" s="11">
        <f>IF(D58="","",MIN(1,F58*G58))</f>
      </c>
      <c r="I58" s="13">
        <f>IF(OR(C58="",YEAR(B58)&gt;=$B$3),0,IF(E58="Dégressif",MIN(C58,(C58-C58*(1-H58*(13-MONTH(B58))/12)*(1-H58)^MAX(0,$B$3-1-YEAR(B58)))),MIN(C58,C58*F58*((13-MONTH(B58))+12*MAX(0,$B$3-1-YEAR(B58)))/12)))</f>
      </c>
      <c r="J58" s="13">
        <f>IF(C58="","",MAX(0,K58-I58))</f>
      </c>
      <c r="K58" s="13">
        <f>IF(C58="","",IF(YEAR(B58)&gt;$B$3,0,IF(E58="Dégressif",MIN(C58,(C58-C58*(1-H58*(13-MONTH(B58))/12)*(1-H58)^MAX(0,$B$3-YEAR(B58)))),MIN(C58,C58*F58*((13-MONTH(B58))+12*MAX(0,$B$3-YEAR(B58)))/12))))</f>
      </c>
      <c r="L58" s="13">
        <f>IF(C58="","",C58-K58)</f>
      </c>
    </row>
    <row r="59" spans="1:12" x14ac:dyDescent="0.25">
      <c r="A59" s="8"/>
      <c r="B59" s="9"/>
      <c r="C59" s="10"/>
      <c r="D59" s="8"/>
      <c r="E59" s="8"/>
      <c r="F59" s="11">
        <f>IF(D59="","",1/D59)</f>
      </c>
      <c r="G59" s="12">
        <f>IF(OR(D59="",E59&lt;&gt;"Dégressif"),1,IF(D59&lt;=4,1.5,IF(D59&lt;=6,2,3)))</f>
      </c>
      <c r="H59" s="11">
        <f>IF(D59="","",MIN(1,F59*G59))</f>
      </c>
      <c r="I59" s="13">
        <f>IF(OR(C59="",YEAR(B59)&gt;=$B$3),0,IF(E59="Dégressif",MIN(C59,(C59-C59*(1-H59*(13-MONTH(B59))/12)*(1-H59)^MAX(0,$B$3-1-YEAR(B59)))),MIN(C59,C59*F59*((13-MONTH(B59))+12*MAX(0,$B$3-1-YEAR(B59)))/12)))</f>
      </c>
      <c r="J59" s="13">
        <f>IF(C59="","",MAX(0,K59-I59))</f>
      </c>
      <c r="K59" s="13">
        <f>IF(C59="","",IF(YEAR(B59)&gt;$B$3,0,IF(E59="Dégressif",MIN(C59,(C59-C59*(1-H59*(13-MONTH(B59))/12)*(1-H59)^MAX(0,$B$3-YEAR(B59)))),MIN(C59,C59*F59*((13-MONTH(B59))+12*MAX(0,$B$3-YEAR(B59)))/12))))</f>
      </c>
      <c r="L59" s="13">
        <f>IF(C59="","",C59-K59)</f>
      </c>
    </row>
    <row r="60" spans="1:12" x14ac:dyDescent="0.25">
      <c r="A60" s="8"/>
      <c r="B60" s="9"/>
      <c r="C60" s="10"/>
      <c r="D60" s="8"/>
      <c r="E60" s="8"/>
      <c r="F60" s="11">
        <f>IF(D60="","",1/D60)</f>
      </c>
      <c r="G60" s="12">
        <f>IF(OR(D60="",E60&lt;&gt;"Dégressif"),1,IF(D60&lt;=4,1.5,IF(D60&lt;=6,2,3)))</f>
      </c>
      <c r="H60" s="11">
        <f>IF(D60="","",MIN(1,F60*G60))</f>
      </c>
      <c r="I60" s="13">
        <f>IF(OR(C60="",YEAR(B60)&gt;=$B$3),0,IF(E60="Dégressif",MIN(C60,(C60-C60*(1-H60*(13-MONTH(B60))/12)*(1-H60)^MAX(0,$B$3-1-YEAR(B60)))),MIN(C60,C60*F60*((13-MONTH(B60))+12*MAX(0,$B$3-1-YEAR(B60)))/12)))</f>
      </c>
      <c r="J60" s="13">
        <f>IF(C60="","",MAX(0,K60-I60))</f>
      </c>
      <c r="K60" s="13">
        <f>IF(C60="","",IF(YEAR(B60)&gt;$B$3,0,IF(E60="Dégressif",MIN(C60,(C60-C60*(1-H60*(13-MONTH(B60))/12)*(1-H60)^MAX(0,$B$3-YEAR(B60)))),MIN(C60,C60*F60*((13-MONTH(B60))+12*MAX(0,$B$3-YEAR(B60)))/12))))</f>
      </c>
      <c r="L60" s="13">
        <f>IF(C60="","",C60-K60)</f>
      </c>
    </row>
    <row r="61" spans="1:12" x14ac:dyDescent="0.25">
      <c r="A61" s="8"/>
      <c r="B61" s="9"/>
      <c r="C61" s="10"/>
      <c r="D61" s="8"/>
      <c r="E61" s="8"/>
      <c r="F61" s="11">
        <f>IF(D61="","",1/D61)</f>
      </c>
      <c r="G61" s="12">
        <f>IF(OR(D61="",E61&lt;&gt;"Dégressif"),1,IF(D61&lt;=4,1.5,IF(D61&lt;=6,2,3)))</f>
      </c>
      <c r="H61" s="11">
        <f>IF(D61="","",MIN(1,F61*G61))</f>
      </c>
      <c r="I61" s="13">
        <f>IF(OR(C61="",YEAR(B61)&gt;=$B$3),0,IF(E61="Dégressif",MIN(C61,(C61-C61*(1-H61*(13-MONTH(B61))/12)*(1-H61)^MAX(0,$B$3-1-YEAR(B61)))),MIN(C61,C61*F61*((13-MONTH(B61))+12*MAX(0,$B$3-1-YEAR(B61)))/12)))</f>
      </c>
      <c r="J61" s="13">
        <f>IF(C61="","",MAX(0,K61-I61))</f>
      </c>
      <c r="K61" s="13">
        <f>IF(C61="","",IF(YEAR(B61)&gt;$B$3,0,IF(E61="Dégressif",MIN(C61,(C61-C61*(1-H61*(13-MONTH(B61))/12)*(1-H61)^MAX(0,$B$3-YEAR(B61)))),MIN(C61,C61*F61*((13-MONTH(B61))+12*MAX(0,$B$3-YEAR(B61)))/12))))</f>
      </c>
      <c r="L61" s="13">
        <f>IF(C61="","",C61-K61)</f>
      </c>
    </row>
    <row r="62" spans="1:12" x14ac:dyDescent="0.25">
      <c r="A62" s="8"/>
      <c r="B62" s="9"/>
      <c r="C62" s="10"/>
      <c r="D62" s="8"/>
      <c r="E62" s="8"/>
      <c r="F62" s="11">
        <f>IF(D62="","",1/D62)</f>
      </c>
      <c r="G62" s="12">
        <f>IF(OR(D62="",E62&lt;&gt;"Dégressif"),1,IF(D62&lt;=4,1.5,IF(D62&lt;=6,2,3)))</f>
      </c>
      <c r="H62" s="11">
        <f>IF(D62="","",MIN(1,F62*G62))</f>
      </c>
      <c r="I62" s="13">
        <f>IF(OR(C62="",YEAR(B62)&gt;=$B$3),0,IF(E62="Dégressif",MIN(C62,(C62-C62*(1-H62*(13-MONTH(B62))/12)*(1-H62)^MAX(0,$B$3-1-YEAR(B62)))),MIN(C62,C62*F62*((13-MONTH(B62))+12*MAX(0,$B$3-1-YEAR(B62)))/12)))</f>
      </c>
      <c r="J62" s="13">
        <f>IF(C62="","",MAX(0,K62-I62))</f>
      </c>
      <c r="K62" s="13">
        <f>IF(C62="","",IF(YEAR(B62)&gt;$B$3,0,IF(E62="Dégressif",MIN(C62,(C62-C62*(1-H62*(13-MONTH(B62))/12)*(1-H62)^MAX(0,$B$3-YEAR(B62)))),MIN(C62,C62*F62*((13-MONTH(B62))+12*MAX(0,$B$3-YEAR(B62)))/12))))</f>
      </c>
      <c r="L62" s="13">
        <f>IF(C62="","",C62-K62)</f>
      </c>
    </row>
    <row r="63" spans="1:12" x14ac:dyDescent="0.25">
      <c r="A63" s="8"/>
      <c r="B63" s="9"/>
      <c r="C63" s="10"/>
      <c r="D63" s="8"/>
      <c r="E63" s="8"/>
      <c r="F63" s="11">
        <f>IF(D63="","",1/D63)</f>
      </c>
      <c r="G63" s="12">
        <f>IF(OR(D63="",E63&lt;&gt;"Dégressif"),1,IF(D63&lt;=4,1.5,IF(D63&lt;=6,2,3)))</f>
      </c>
      <c r="H63" s="11">
        <f>IF(D63="","",MIN(1,F63*G63))</f>
      </c>
      <c r="I63" s="13">
        <f>IF(OR(C63="",YEAR(B63)&gt;=$B$3),0,IF(E63="Dégressif",MIN(C63,(C63-C63*(1-H63*(13-MONTH(B63))/12)*(1-H63)^MAX(0,$B$3-1-YEAR(B63)))),MIN(C63,C63*F63*((13-MONTH(B63))+12*MAX(0,$B$3-1-YEAR(B63)))/12)))</f>
      </c>
      <c r="J63" s="13">
        <f>IF(C63="","",MAX(0,K63-I63))</f>
      </c>
      <c r="K63" s="13">
        <f>IF(C63="","",IF(YEAR(B63)&gt;$B$3,0,IF(E63="Dégressif",MIN(C63,(C63-C63*(1-H63*(13-MONTH(B63))/12)*(1-H63)^MAX(0,$B$3-YEAR(B63)))),MIN(C63,C63*F63*((13-MONTH(B63))+12*MAX(0,$B$3-YEAR(B63)))/12))))</f>
      </c>
      <c r="L63" s="13">
        <f>IF(C63="","",C63-K63)</f>
      </c>
    </row>
    <row r="64" spans="1:12" x14ac:dyDescent="0.25">
      <c r="A64" s="8"/>
      <c r="B64" s="9"/>
      <c r="C64" s="10"/>
      <c r="D64" s="8"/>
      <c r="E64" s="8"/>
      <c r="F64" s="11">
        <f>IF(D64="","",1/D64)</f>
      </c>
      <c r="G64" s="12">
        <f>IF(OR(D64="",E64&lt;&gt;"Dégressif"),1,IF(D64&lt;=4,1.5,IF(D64&lt;=6,2,3)))</f>
      </c>
      <c r="H64" s="11">
        <f>IF(D64="","",MIN(1,F64*G64))</f>
      </c>
      <c r="I64" s="13">
        <f>IF(OR(C64="",YEAR(B64)&gt;=$B$3),0,IF(E64="Dégressif",MIN(C64,(C64-C64*(1-H64*(13-MONTH(B64))/12)*(1-H64)^MAX(0,$B$3-1-YEAR(B64)))),MIN(C64,C64*F64*((13-MONTH(B64))+12*MAX(0,$B$3-1-YEAR(B64)))/12)))</f>
      </c>
      <c r="J64" s="13">
        <f>IF(C64="","",MAX(0,K64-I64))</f>
      </c>
      <c r="K64" s="13">
        <f>IF(C64="","",IF(YEAR(B64)&gt;$B$3,0,IF(E64="Dégressif",MIN(C64,(C64-C64*(1-H64*(13-MONTH(B64))/12)*(1-H64)^MAX(0,$B$3-YEAR(B64)))),MIN(C64,C64*F64*((13-MONTH(B64))+12*MAX(0,$B$3-YEAR(B64)))/12))))</f>
      </c>
      <c r="L64" s="13">
        <f>IF(C64="","",C64-K64)</f>
      </c>
    </row>
    <row r="65" spans="1:12" x14ac:dyDescent="0.25">
      <c r="A65" s="8"/>
      <c r="B65" s="9"/>
      <c r="C65" s="10"/>
      <c r="D65" s="8"/>
      <c r="E65" s="8"/>
      <c r="F65" s="11">
        <f>IF(D65="","",1/D65)</f>
      </c>
      <c r="G65" s="12">
        <f>IF(OR(D65="",E65&lt;&gt;"Dégressif"),1,IF(D65&lt;=4,1.5,IF(D65&lt;=6,2,3)))</f>
      </c>
      <c r="H65" s="11">
        <f>IF(D65="","",MIN(1,F65*G65))</f>
      </c>
      <c r="I65" s="13">
        <f>IF(OR(C65="",YEAR(B65)&gt;=$B$3),0,IF(E65="Dégressif",MIN(C65,(C65-C65*(1-H65*(13-MONTH(B65))/12)*(1-H65)^MAX(0,$B$3-1-YEAR(B65)))),MIN(C65,C65*F65*((13-MONTH(B65))+12*MAX(0,$B$3-1-YEAR(B65)))/12)))</f>
      </c>
      <c r="J65" s="13">
        <f>IF(C65="","",MAX(0,K65-I65))</f>
      </c>
      <c r="K65" s="13">
        <f>IF(C65="","",IF(YEAR(B65)&gt;$B$3,0,IF(E65="Dégressif",MIN(C65,(C65-C65*(1-H65*(13-MONTH(B65))/12)*(1-H65)^MAX(0,$B$3-YEAR(B65)))),MIN(C65,C65*F65*((13-MONTH(B65))+12*MAX(0,$B$3-YEAR(B65)))/12))))</f>
      </c>
      <c r="L65" s="13">
        <f>IF(C65="","",C65-K65)</f>
      </c>
    </row>
    <row r="66" spans="1:12" x14ac:dyDescent="0.25">
      <c r="A66" s="3" t="s">
        <v>27</v>
      </c>
      <c r="C66" s="14">
        <f>SUM(C6:C65)</f>
      </c>
      <c r="I66" s="14">
        <f>SUM(I6:I65)</f>
      </c>
      <c r="J66" s="14">
        <f>SUM(J6:J65)</f>
      </c>
      <c r="K66" s="14">
        <f>SUM(K6:K65)</f>
      </c>
      <c r="L66" s="14">
        <f>SUM(L6:L65)</f>
      </c>
    </row>
  </sheetData>
  <mergeCells count="2">
    <mergeCell ref="A1:L1"/>
    <mergeCell ref="A2:L2"/>
  </mergeCells>
  <dataValidations count="2">
    <dataValidation type="list" allowBlank="1" sqref="E10:E65">
      <formula1>"Linéaire,Dégressif"</formula1>
    </dataValidation>
    <dataValidation type="list" allowBlank="1" sqref="E6:E65">
      <formula1>"Linéaire,Dégressif"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d’emploi</vt:lpstr>
      <vt:lpstr>Immobilisations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2026-10-08T01:28:48Z</dcterms:created>
  <dcterms:modified xsi:type="dcterms:W3CDTF">2026-10-08T01:28:48Z</dcterms:modified>
</cp:coreProperties>
</file>