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Factures" state="visible" r:id="rId5"/>
    <sheet sheetId="3" name="Balance âgée" state="visible" r:id="rId6"/>
  </sheets>
  <calcPr calcId="171027"/>
</workbook>
</file>

<file path=xl/sharedStrings.xml><?xml version="1.0" encoding="utf-8"?>
<sst xmlns="http://schemas.openxmlformats.org/spreadsheetml/2006/main" count="40" uniqueCount="35">
  <si>
    <t>Mode d’emploi</t>
  </si>
  <si>
    <t>1. Saisissez la date d’arrêté en B3 (par exemple la date de clôture).</t>
  </si>
  <si>
    <t>2. Collez la liste des factures clients ouvertes : client, n° de facture, date de facture, date d’échéance, solde restant dû (feuille « Factures »).</t>
  </si>
  <si>
    <t>3. La feuille « Balance âgée » classe chaque solde par ancienneté de retard : non échu, 1-30, 31-60, 61-90 et plus de 90 jours.</t>
  </si>
  <si>
    <t>4. La colonne « % &gt; 90 jours » sert d’indicateur de risque ; les clients à plus de 90 jours sont des candidats à la provision pour créances douteuses (voir l’article du blog sur les provisions).</t>
  </si>
  <si>
    <t>Cellules jaunes : à saisir. Cellules grises : calculées (ne pas écraser).</t>
  </si>
  <si>
    <t>Modèle fourni à titre indicatif par ExpertiseComptable.ma. Il ne remplace pas l’avis d’un professionnel. Vérifiez les taux et seuils applicables à votre situation.</t>
  </si>
  <si>
    <t>Factures clients ouvertes</t>
  </si>
  <si>
    <t>Une ligne par facture non soldée. Les cellules jaunes sont à saisir.</t>
  </si>
  <si>
    <t>Date d’arrêté</t>
  </si>
  <si>
    <t>Client</t>
  </si>
  <si>
    <t>N° facture</t>
  </si>
  <si>
    <t>Date facture</t>
  </si>
  <si>
    <t>Échéance</t>
  </si>
  <si>
    <t>Solde dû (MAD)</t>
  </si>
  <si>
    <t>Jours de retard</t>
  </si>
  <si>
    <t>Tranche</t>
  </si>
  <si>
    <t>Client A</t>
  </si>
  <si>
    <t>F2026-001</t>
  </si>
  <si>
    <t>Client B</t>
  </si>
  <si>
    <t>F2026-014</t>
  </si>
  <si>
    <t>F2026-020</t>
  </si>
  <si>
    <t>Client C</t>
  </si>
  <si>
    <t>F2026-031</t>
  </si>
  <si>
    <t>Balance âgée des clients</t>
  </si>
  <si>
    <t>Recalculée automatiquement à partir de la feuille « Factures ».</t>
  </si>
  <si>
    <t>Non échu</t>
  </si>
  <si>
    <t>1-30 j</t>
  </si>
  <si>
    <t>31-60 j</t>
  </si>
  <si>
    <t>61-90 j</t>
  </si>
  <si>
    <t>&gt; 90 j</t>
  </si>
  <si>
    <t>Total</t>
  </si>
  <si>
    <t>% &gt; 90 jours</t>
  </si>
  <si>
    <t>Alerte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</si>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</sst>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217346"/>
      <sz val="16"/>
    </font>
    <font>
      <b/>
    </font>
    <font>
      <i/>
      <color rgb="FF595959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17346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164" fontId="0" fillId="2" borderId="1" xfId="0" applyNumberFormat="1" applyFill="1" applyBorder="1"/>
    <xf numFmtId="0" fontId="4" fillId="3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4" fontId="0" fillId="2" borderId="1" xfId="0" applyNumberFormat="1" applyFill="1" applyBorder="1"/>
    <xf numFmtId="1" fontId="0" fillId="4" borderId="1" xfId="0" applyNumberFormat="1" applyFill="1" applyBorder="1"/>
    <xf numFmtId="0" fontId="0" fillId="4" borderId="1" xfId="0" applyFill="1" applyBorder="1"/>
    <xf numFmtId="4" fontId="0" fillId="4" borderId="1" xfId="0" applyNumberFormat="1" applyFill="1" applyBorder="1"/>
    <xf numFmtId="10" fontId="0" fillId="4" borderId="1" xfId="0" applyNumberFormat="1" applyFill="1" applyBorder="1"/>
    <xf numFmtId="4" fontId="2" fillId="0" borderId="1" xfId="0" applyNumberFormat="1" applyFont="1" applyBorder="1"/>
    <xf numFmtId="1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4" width="14" customWidth="1"/>
    <col min="5" max="5" width="18" customWidth="1"/>
    <col min="6" max="6" width="16" customWidth="1"/>
    <col min="7" max="7" width="18" customWidth="1"/>
  </cols>
  <sheetData>
    <row r="1" spans="1:7" x14ac:dyDescent="0.25">
      <c r="A1" s="1" t="s">
        <v>7</v>
      </c>
      <c r="B1" s="1"/>
      <c r="C1" s="1"/>
      <c r="D1" s="1"/>
      <c r="E1" s="1"/>
      <c r="F1" s="1"/>
      <c r="G1" s="1"/>
    </row>
    <row r="2" ht="32" customHeight="1" spans="1:7" s="2" customFormat="1" x14ac:dyDescent="0.25">
      <c r="A2" s="5" t="s">
        <v>8</v>
      </c>
      <c r="B2" s="5"/>
      <c r="C2" s="5"/>
      <c r="D2" s="5"/>
      <c r="E2" s="5"/>
      <c r="F2" s="5"/>
      <c r="G2" s="5"/>
    </row>
    <row r="3" spans="1:2" x14ac:dyDescent="0.25">
      <c r="A3" s="3" t="s">
        <v>9</v>
      </c>
      <c r="B3" s="6">
        <v>46386.95833333333</v>
      </c>
    </row>
    <row r="5" ht="30" customHeight="1" spans="1:7" x14ac:dyDescent="0.25">
      <c r="A5" s="7" t="s">
        <v>10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</row>
    <row r="6" spans="1:7" x14ac:dyDescent="0.25">
      <c r="A6" s="8" t="s">
        <v>17</v>
      </c>
      <c r="B6" s="8" t="s">
        <v>18</v>
      </c>
      <c r="C6" s="6">
        <v>46269.95833333333</v>
      </c>
      <c r="D6" s="6">
        <v>46299.95833333333</v>
      </c>
      <c r="E6" s="9">
        <v>48000</v>
      </c>
      <c r="F6" s="10">
        <f>IF(E6="","",MAX(0,$B$3-D6))</f>
      </c>
      <c r="G6" s="11">
        <f>IF(E6="","",IF(F6=0,"Non échu",IF(F6&lt;=30,"1-30 j",IF(F6&lt;=60,"31-60 j",IF(F6&lt;=90,"61-90 j","&gt; 90 j")))))</f>
      </c>
    </row>
    <row r="7" spans="1:7" x14ac:dyDescent="0.25">
      <c r="A7" s="8" t="s">
        <v>19</v>
      </c>
      <c r="B7" s="8" t="s">
        <v>20</v>
      </c>
      <c r="C7" s="6">
        <v>46314.95833333333</v>
      </c>
      <c r="D7" s="6">
        <v>46344.95833333333</v>
      </c>
      <c r="E7" s="9">
        <v>120000</v>
      </c>
      <c r="F7" s="10">
        <f>IF(E7="","",MAX(0,$B$3-D7))</f>
      </c>
      <c r="G7" s="11">
        <f>IF(E7="","",IF(F7=0,"Non échu",IF(F7&lt;=30,"1-30 j",IF(F7&lt;=60,"31-60 j",IF(F7&lt;=90,"61-90 j","&gt; 90 j")))))</f>
      </c>
    </row>
    <row r="8" spans="1:7" x14ac:dyDescent="0.25">
      <c r="A8" s="8" t="s">
        <v>17</v>
      </c>
      <c r="B8" s="8" t="s">
        <v>21</v>
      </c>
      <c r="C8" s="6">
        <v>46204.95833333333</v>
      </c>
      <c r="D8" s="6">
        <v>46234.95833333333</v>
      </c>
      <c r="E8" s="9">
        <v>15500</v>
      </c>
      <c r="F8" s="10">
        <f>IF(E8="","",MAX(0,$B$3-D8))</f>
      </c>
      <c r="G8" s="11">
        <f>IF(E8="","",IF(F8=0,"Non échu",IF(F8&lt;=30,"1-30 j",IF(F8&lt;=60,"31-60 j",IF(F8&lt;=90,"61-90 j","&gt; 90 j")))))</f>
      </c>
    </row>
    <row r="9" spans="1:7" x14ac:dyDescent="0.25">
      <c r="A9" s="8" t="s">
        <v>22</v>
      </c>
      <c r="B9" s="8" t="s">
        <v>23</v>
      </c>
      <c r="C9" s="6">
        <v>46122.95833333333</v>
      </c>
      <c r="D9" s="6">
        <v>46152.95833333333</v>
      </c>
      <c r="E9" s="9">
        <v>32400</v>
      </c>
      <c r="F9" s="10">
        <f>IF(E9="","",MAX(0,$B$3-D9))</f>
      </c>
      <c r="G9" s="11">
        <f>IF(E9="","",IF(F9=0,"Non échu",IF(F9&lt;=30,"1-30 j",IF(F9&lt;=60,"31-60 j",IF(F9&lt;=90,"61-90 j","&gt; 90 j")))))</f>
      </c>
    </row>
    <row r="10" spans="1:7" x14ac:dyDescent="0.25">
      <c r="A10" s="8"/>
      <c r="B10" s="8"/>
      <c r="C10" s="6"/>
      <c r="D10" s="6"/>
      <c r="E10" s="9"/>
      <c r="F10" s="10">
        <f>IF(E10="","",MAX(0,$B$3-D10))</f>
      </c>
      <c r="G10" s="11">
        <f>IF(E10="","",IF(F10=0,"Non échu",IF(F10&lt;=30,"1-30 j",IF(F10&lt;=60,"31-60 j",IF(F10&lt;=90,"61-90 j","&gt; 90 j")))))</f>
      </c>
    </row>
    <row r="11" spans="1:7" x14ac:dyDescent="0.25">
      <c r="A11" s="8"/>
      <c r="B11" s="8"/>
      <c r="C11" s="6"/>
      <c r="D11" s="6"/>
      <c r="E11" s="9"/>
      <c r="F11" s="10">
        <f>IF(E11="","",MAX(0,$B$3-D11))</f>
      </c>
      <c r="G11" s="11">
        <f>IF(E11="","",IF(F11=0,"Non échu",IF(F11&lt;=30,"1-30 j",IF(F11&lt;=60,"31-60 j",IF(F11&lt;=90,"61-90 j","&gt; 90 j")))))</f>
      </c>
    </row>
    <row r="12" spans="1:7" x14ac:dyDescent="0.25">
      <c r="A12" s="8"/>
      <c r="B12" s="8"/>
      <c r="C12" s="6"/>
      <c r="D12" s="6"/>
      <c r="E12" s="9"/>
      <c r="F12" s="10">
        <f>IF(E12="","",MAX(0,$B$3-D12))</f>
      </c>
      <c r="G12" s="11">
        <f>IF(E12="","",IF(F12=0,"Non échu",IF(F12&lt;=30,"1-30 j",IF(F12&lt;=60,"31-60 j",IF(F12&lt;=90,"61-90 j","&gt; 90 j")))))</f>
      </c>
    </row>
    <row r="13" spans="1:7" x14ac:dyDescent="0.25">
      <c r="A13" s="8"/>
      <c r="B13" s="8"/>
      <c r="C13" s="6"/>
      <c r="D13" s="6"/>
      <c r="E13" s="9"/>
      <c r="F13" s="10">
        <f>IF(E13="","",MAX(0,$B$3-D13))</f>
      </c>
      <c r="G13" s="11">
        <f>IF(E13="","",IF(F13=0,"Non échu",IF(F13&lt;=30,"1-30 j",IF(F13&lt;=60,"31-60 j",IF(F13&lt;=90,"61-90 j","&gt; 90 j")))))</f>
      </c>
    </row>
    <row r="14" spans="1:7" x14ac:dyDescent="0.25">
      <c r="A14" s="8"/>
      <c r="B14" s="8"/>
      <c r="C14" s="6"/>
      <c r="D14" s="6"/>
      <c r="E14" s="9"/>
      <c r="F14" s="10">
        <f>IF(E14="","",MAX(0,$B$3-D14))</f>
      </c>
      <c r="G14" s="11">
        <f>IF(E14="","",IF(F14=0,"Non échu",IF(F14&lt;=30,"1-30 j",IF(F14&lt;=60,"31-60 j",IF(F14&lt;=90,"61-90 j","&gt; 90 j")))))</f>
      </c>
    </row>
    <row r="15" spans="1:7" x14ac:dyDescent="0.25">
      <c r="A15" s="8"/>
      <c r="B15" s="8"/>
      <c r="C15" s="6"/>
      <c r="D15" s="6"/>
      <c r="E15" s="9"/>
      <c r="F15" s="10">
        <f>IF(E15="","",MAX(0,$B$3-D15))</f>
      </c>
      <c r="G15" s="11">
        <f>IF(E15="","",IF(F15=0,"Non échu",IF(F15&lt;=30,"1-30 j",IF(F15&lt;=60,"31-60 j",IF(F15&lt;=90,"61-90 j","&gt; 90 j")))))</f>
      </c>
    </row>
    <row r="16" spans="1:7" x14ac:dyDescent="0.25">
      <c r="A16" s="8"/>
      <c r="B16" s="8"/>
      <c r="C16" s="6"/>
      <c r="D16" s="6"/>
      <c r="E16" s="9"/>
      <c r="F16" s="10">
        <f>IF(E16="","",MAX(0,$B$3-D16))</f>
      </c>
      <c r="G16" s="11">
        <f>IF(E16="","",IF(F16=0,"Non échu",IF(F16&lt;=30,"1-30 j",IF(F16&lt;=60,"31-60 j",IF(F16&lt;=90,"61-90 j","&gt; 90 j")))))</f>
      </c>
    </row>
    <row r="17" spans="1:7" x14ac:dyDescent="0.25">
      <c r="A17" s="8"/>
      <c r="B17" s="8"/>
      <c r="C17" s="6"/>
      <c r="D17" s="6"/>
      <c r="E17" s="9"/>
      <c r="F17" s="10">
        <f>IF(E17="","",MAX(0,$B$3-D17))</f>
      </c>
      <c r="G17" s="11">
        <f>IF(E17="","",IF(F17=0,"Non échu",IF(F17&lt;=30,"1-30 j",IF(F17&lt;=60,"31-60 j",IF(F17&lt;=90,"61-90 j","&gt; 90 j")))))</f>
      </c>
    </row>
    <row r="18" spans="1:7" x14ac:dyDescent="0.25">
      <c r="A18" s="8"/>
      <c r="B18" s="8"/>
      <c r="C18" s="6"/>
      <c r="D18" s="6"/>
      <c r="E18" s="9"/>
      <c r="F18" s="10">
        <f>IF(E18="","",MAX(0,$B$3-D18))</f>
      </c>
      <c r="G18" s="11">
        <f>IF(E18="","",IF(F18=0,"Non échu",IF(F18&lt;=30,"1-30 j",IF(F18&lt;=60,"31-60 j",IF(F18&lt;=90,"61-90 j","&gt; 90 j")))))</f>
      </c>
    </row>
    <row r="19" spans="1:7" x14ac:dyDescent="0.25">
      <c r="A19" s="8"/>
      <c r="B19" s="8"/>
      <c r="C19" s="6"/>
      <c r="D19" s="6"/>
      <c r="E19" s="9"/>
      <c r="F19" s="10">
        <f>IF(E19="","",MAX(0,$B$3-D19))</f>
      </c>
      <c r="G19" s="11">
        <f>IF(E19="","",IF(F19=0,"Non échu",IF(F19&lt;=30,"1-30 j",IF(F19&lt;=60,"31-60 j",IF(F19&lt;=90,"61-90 j","&gt; 90 j")))))</f>
      </c>
    </row>
    <row r="20" spans="1:7" x14ac:dyDescent="0.25">
      <c r="A20" s="8"/>
      <c r="B20" s="8"/>
      <c r="C20" s="6"/>
      <c r="D20" s="6"/>
      <c r="E20" s="9"/>
      <c r="F20" s="10">
        <f>IF(E20="","",MAX(0,$B$3-D20))</f>
      </c>
      <c r="G20" s="11">
        <f>IF(E20="","",IF(F20=0,"Non échu",IF(F20&lt;=30,"1-30 j",IF(F20&lt;=60,"31-60 j",IF(F20&lt;=90,"61-90 j","&gt; 90 j")))))</f>
      </c>
    </row>
    <row r="21" spans="1:7" x14ac:dyDescent="0.25">
      <c r="A21" s="8"/>
      <c r="B21" s="8"/>
      <c r="C21" s="6"/>
      <c r="D21" s="6"/>
      <c r="E21" s="9"/>
      <c r="F21" s="10">
        <f>IF(E21="","",MAX(0,$B$3-D21))</f>
      </c>
      <c r="G21" s="11">
        <f>IF(E21="","",IF(F21=0,"Non échu",IF(F21&lt;=30,"1-30 j",IF(F21&lt;=60,"31-60 j",IF(F21&lt;=90,"61-90 j","&gt; 90 j")))))</f>
      </c>
    </row>
    <row r="22" spans="1:7" x14ac:dyDescent="0.25">
      <c r="A22" s="8"/>
      <c r="B22" s="8"/>
      <c r="C22" s="6"/>
      <c r="D22" s="6"/>
      <c r="E22" s="9"/>
      <c r="F22" s="10">
        <f>IF(E22="","",MAX(0,$B$3-D22))</f>
      </c>
      <c r="G22" s="11">
        <f>IF(E22="","",IF(F22=0,"Non échu",IF(F22&lt;=30,"1-30 j",IF(F22&lt;=60,"31-60 j",IF(F22&lt;=90,"61-90 j","&gt; 90 j")))))</f>
      </c>
    </row>
    <row r="23" spans="1:7" x14ac:dyDescent="0.25">
      <c r="A23" s="8"/>
      <c r="B23" s="8"/>
      <c r="C23" s="6"/>
      <c r="D23" s="6"/>
      <c r="E23" s="9"/>
      <c r="F23" s="10">
        <f>IF(E23="","",MAX(0,$B$3-D23))</f>
      </c>
      <c r="G23" s="11">
        <f>IF(E23="","",IF(F23=0,"Non échu",IF(F23&lt;=30,"1-30 j",IF(F23&lt;=60,"31-60 j",IF(F23&lt;=90,"61-90 j","&gt; 90 j")))))</f>
      </c>
    </row>
    <row r="24" spans="1:7" x14ac:dyDescent="0.25">
      <c r="A24" s="8"/>
      <c r="B24" s="8"/>
      <c r="C24" s="6"/>
      <c r="D24" s="6"/>
      <c r="E24" s="9"/>
      <c r="F24" s="10">
        <f>IF(E24="","",MAX(0,$B$3-D24))</f>
      </c>
      <c r="G24" s="11">
        <f>IF(E24="","",IF(F24=0,"Non échu",IF(F24&lt;=30,"1-30 j",IF(F24&lt;=60,"31-60 j",IF(F24&lt;=90,"61-90 j","&gt; 90 j")))))</f>
      </c>
    </row>
    <row r="25" spans="1:7" x14ac:dyDescent="0.25">
      <c r="A25" s="8"/>
      <c r="B25" s="8"/>
      <c r="C25" s="6"/>
      <c r="D25" s="6"/>
      <c r="E25" s="9"/>
      <c r="F25" s="10">
        <f>IF(E25="","",MAX(0,$B$3-D25))</f>
      </c>
      <c r="G25" s="11">
        <f>IF(E25="","",IF(F25=0,"Non échu",IF(F25&lt;=30,"1-30 j",IF(F25&lt;=60,"31-60 j",IF(F25&lt;=90,"61-90 j","&gt; 90 j")))))</f>
      </c>
    </row>
    <row r="26" spans="1:7" x14ac:dyDescent="0.25">
      <c r="A26" s="8"/>
      <c r="B26" s="8"/>
      <c r="C26" s="6"/>
      <c r="D26" s="6"/>
      <c r="E26" s="9"/>
      <c r="F26" s="10">
        <f>IF(E26="","",MAX(0,$B$3-D26))</f>
      </c>
      <c r="G26" s="11">
        <f>IF(E26="","",IF(F26=0,"Non échu",IF(F26&lt;=30,"1-30 j",IF(F26&lt;=60,"31-60 j",IF(F26&lt;=90,"61-90 j","&gt; 90 j")))))</f>
      </c>
    </row>
    <row r="27" spans="1:7" x14ac:dyDescent="0.25">
      <c r="A27" s="8"/>
      <c r="B27" s="8"/>
      <c r="C27" s="6"/>
      <c r="D27" s="6"/>
      <c r="E27" s="9"/>
      <c r="F27" s="10">
        <f>IF(E27="","",MAX(0,$B$3-D27))</f>
      </c>
      <c r="G27" s="11">
        <f>IF(E27="","",IF(F27=0,"Non échu",IF(F27&lt;=30,"1-30 j",IF(F27&lt;=60,"31-60 j",IF(F27&lt;=90,"61-90 j","&gt; 90 j")))))</f>
      </c>
    </row>
    <row r="28" spans="1:7" x14ac:dyDescent="0.25">
      <c r="A28" s="8"/>
      <c r="B28" s="8"/>
      <c r="C28" s="6"/>
      <c r="D28" s="6"/>
      <c r="E28" s="9"/>
      <c r="F28" s="10">
        <f>IF(E28="","",MAX(0,$B$3-D28))</f>
      </c>
      <c r="G28" s="11">
        <f>IF(E28="","",IF(F28=0,"Non échu",IF(F28&lt;=30,"1-30 j",IF(F28&lt;=60,"31-60 j",IF(F28&lt;=90,"61-90 j","&gt; 90 j")))))</f>
      </c>
    </row>
    <row r="29" spans="1:7" x14ac:dyDescent="0.25">
      <c r="A29" s="8"/>
      <c r="B29" s="8"/>
      <c r="C29" s="6"/>
      <c r="D29" s="6"/>
      <c r="E29" s="9"/>
      <c r="F29" s="10">
        <f>IF(E29="","",MAX(0,$B$3-D29))</f>
      </c>
      <c r="G29" s="11">
        <f>IF(E29="","",IF(F29=0,"Non échu",IF(F29&lt;=30,"1-30 j",IF(F29&lt;=60,"31-60 j",IF(F29&lt;=90,"61-90 j","&gt; 90 j")))))</f>
      </c>
    </row>
    <row r="30" spans="1:7" x14ac:dyDescent="0.25">
      <c r="A30" s="8"/>
      <c r="B30" s="8"/>
      <c r="C30" s="6"/>
      <c r="D30" s="6"/>
      <c r="E30" s="9"/>
      <c r="F30" s="10">
        <f>IF(E30="","",MAX(0,$B$3-D30))</f>
      </c>
      <c r="G30" s="11">
        <f>IF(E30="","",IF(F30=0,"Non échu",IF(F30&lt;=30,"1-30 j",IF(F30&lt;=60,"31-60 j",IF(F30&lt;=90,"61-90 j","&gt; 90 j")))))</f>
      </c>
    </row>
    <row r="31" spans="1:7" x14ac:dyDescent="0.25">
      <c r="A31" s="8"/>
      <c r="B31" s="8"/>
      <c r="C31" s="6"/>
      <c r="D31" s="6"/>
      <c r="E31" s="9"/>
      <c r="F31" s="10">
        <f>IF(E31="","",MAX(0,$B$3-D31))</f>
      </c>
      <c r="G31" s="11">
        <f>IF(E31="","",IF(F31=0,"Non échu",IF(F31&lt;=30,"1-30 j",IF(F31&lt;=60,"31-60 j",IF(F31&lt;=90,"61-90 j","&gt; 90 j")))))</f>
      </c>
    </row>
    <row r="32" spans="1:7" x14ac:dyDescent="0.25">
      <c r="A32" s="8"/>
      <c r="B32" s="8"/>
      <c r="C32" s="6"/>
      <c r="D32" s="6"/>
      <c r="E32" s="9"/>
      <c r="F32" s="10">
        <f>IF(E32="","",MAX(0,$B$3-D32))</f>
      </c>
      <c r="G32" s="11">
        <f>IF(E32="","",IF(F32=0,"Non échu",IF(F32&lt;=30,"1-30 j",IF(F32&lt;=60,"31-60 j",IF(F32&lt;=90,"61-90 j","&gt; 90 j")))))</f>
      </c>
    </row>
    <row r="33" spans="1:7" x14ac:dyDescent="0.25">
      <c r="A33" s="8"/>
      <c r="B33" s="8"/>
      <c r="C33" s="6"/>
      <c r="D33" s="6"/>
      <c r="E33" s="9"/>
      <c r="F33" s="10">
        <f>IF(E33="","",MAX(0,$B$3-D33))</f>
      </c>
      <c r="G33" s="11">
        <f>IF(E33="","",IF(F33=0,"Non échu",IF(F33&lt;=30,"1-30 j",IF(F33&lt;=60,"31-60 j",IF(F33&lt;=90,"61-90 j","&gt; 90 j")))))</f>
      </c>
    </row>
    <row r="34" spans="1:7" x14ac:dyDescent="0.25">
      <c r="A34" s="8"/>
      <c r="B34" s="8"/>
      <c r="C34" s="6"/>
      <c r="D34" s="6"/>
      <c r="E34" s="9"/>
      <c r="F34" s="10">
        <f>IF(E34="","",MAX(0,$B$3-D34))</f>
      </c>
      <c r="G34" s="11">
        <f>IF(E34="","",IF(F34=0,"Non échu",IF(F34&lt;=30,"1-30 j",IF(F34&lt;=60,"31-60 j",IF(F34&lt;=90,"61-90 j","&gt; 90 j")))))</f>
      </c>
    </row>
    <row r="35" spans="1:7" x14ac:dyDescent="0.25">
      <c r="A35" s="8"/>
      <c r="B35" s="8"/>
      <c r="C35" s="6"/>
      <c r="D35" s="6"/>
      <c r="E35" s="9"/>
      <c r="F35" s="10">
        <f>IF(E35="","",MAX(0,$B$3-D35))</f>
      </c>
      <c r="G35" s="11">
        <f>IF(E35="","",IF(F35=0,"Non échu",IF(F35&lt;=30,"1-30 j",IF(F35&lt;=60,"31-60 j",IF(F35&lt;=90,"61-90 j","&gt; 90 j")))))</f>
      </c>
    </row>
    <row r="36" spans="1:7" x14ac:dyDescent="0.25">
      <c r="A36" s="8"/>
      <c r="B36" s="8"/>
      <c r="C36" s="6"/>
      <c r="D36" s="6"/>
      <c r="E36" s="9"/>
      <c r="F36" s="10">
        <f>IF(E36="","",MAX(0,$B$3-D36))</f>
      </c>
      <c r="G36" s="11">
        <f>IF(E36="","",IF(F36=0,"Non échu",IF(F36&lt;=30,"1-30 j",IF(F36&lt;=60,"31-60 j",IF(F36&lt;=90,"61-90 j","&gt; 90 j")))))</f>
      </c>
    </row>
    <row r="37" spans="1:7" x14ac:dyDescent="0.25">
      <c r="A37" s="8"/>
      <c r="B37" s="8"/>
      <c r="C37" s="6"/>
      <c r="D37" s="6"/>
      <c r="E37" s="9"/>
      <c r="F37" s="10">
        <f>IF(E37="","",MAX(0,$B$3-D37))</f>
      </c>
      <c r="G37" s="11">
        <f>IF(E37="","",IF(F37=0,"Non échu",IF(F37&lt;=30,"1-30 j",IF(F37&lt;=60,"31-60 j",IF(F37&lt;=90,"61-90 j","&gt; 90 j")))))</f>
      </c>
    </row>
    <row r="38" spans="1:7" x14ac:dyDescent="0.25">
      <c r="A38" s="8"/>
      <c r="B38" s="8"/>
      <c r="C38" s="6"/>
      <c r="D38" s="6"/>
      <c r="E38" s="9"/>
      <c r="F38" s="10">
        <f>IF(E38="","",MAX(0,$B$3-D38))</f>
      </c>
      <c r="G38" s="11">
        <f>IF(E38="","",IF(F38=0,"Non échu",IF(F38&lt;=30,"1-30 j",IF(F38&lt;=60,"31-60 j",IF(F38&lt;=90,"61-90 j","&gt; 90 j")))))</f>
      </c>
    </row>
    <row r="39" spans="1:7" x14ac:dyDescent="0.25">
      <c r="A39" s="8"/>
      <c r="B39" s="8"/>
      <c r="C39" s="6"/>
      <c r="D39" s="6"/>
      <c r="E39" s="9"/>
      <c r="F39" s="10">
        <f>IF(E39="","",MAX(0,$B$3-D39))</f>
      </c>
      <c r="G39" s="11">
        <f>IF(E39="","",IF(F39=0,"Non échu",IF(F39&lt;=30,"1-30 j",IF(F39&lt;=60,"31-60 j",IF(F39&lt;=90,"61-90 j","&gt; 90 j")))))</f>
      </c>
    </row>
    <row r="40" spans="1:7" x14ac:dyDescent="0.25">
      <c r="A40" s="8"/>
      <c r="B40" s="8"/>
      <c r="C40" s="6"/>
      <c r="D40" s="6"/>
      <c r="E40" s="9"/>
      <c r="F40" s="10">
        <f>IF(E40="","",MAX(0,$B$3-D40))</f>
      </c>
      <c r="G40" s="11">
        <f>IF(E40="","",IF(F40=0,"Non échu",IF(F40&lt;=30,"1-30 j",IF(F40&lt;=60,"31-60 j",IF(F40&lt;=90,"61-90 j","&gt; 90 j")))))</f>
      </c>
    </row>
    <row r="41" spans="1:7" x14ac:dyDescent="0.25">
      <c r="A41" s="8"/>
      <c r="B41" s="8"/>
      <c r="C41" s="6"/>
      <c r="D41" s="6"/>
      <c r="E41" s="9"/>
      <c r="F41" s="10">
        <f>IF(E41="","",MAX(0,$B$3-D41))</f>
      </c>
      <c r="G41" s="11">
        <f>IF(E41="","",IF(F41=0,"Non échu",IF(F41&lt;=30,"1-30 j",IF(F41&lt;=60,"31-60 j",IF(F41&lt;=90,"61-90 j","&gt; 90 j")))))</f>
      </c>
    </row>
    <row r="42" spans="1:7" x14ac:dyDescent="0.25">
      <c r="A42" s="8"/>
      <c r="B42" s="8"/>
      <c r="C42" s="6"/>
      <c r="D42" s="6"/>
      <c r="E42" s="9"/>
      <c r="F42" s="10">
        <f>IF(E42="","",MAX(0,$B$3-D42))</f>
      </c>
      <c r="G42" s="11">
        <f>IF(E42="","",IF(F42=0,"Non échu",IF(F42&lt;=30,"1-30 j",IF(F42&lt;=60,"31-60 j",IF(F42&lt;=90,"61-90 j","&gt; 90 j")))))</f>
      </c>
    </row>
    <row r="43" spans="1:7" x14ac:dyDescent="0.25">
      <c r="A43" s="8"/>
      <c r="B43" s="8"/>
      <c r="C43" s="6"/>
      <c r="D43" s="6"/>
      <c r="E43" s="9"/>
      <c r="F43" s="10">
        <f>IF(E43="","",MAX(0,$B$3-D43))</f>
      </c>
      <c r="G43" s="11">
        <f>IF(E43="","",IF(F43=0,"Non échu",IF(F43&lt;=30,"1-30 j",IF(F43&lt;=60,"31-60 j",IF(F43&lt;=90,"61-90 j","&gt; 90 j")))))</f>
      </c>
    </row>
    <row r="44" spans="1:7" x14ac:dyDescent="0.25">
      <c r="A44" s="8"/>
      <c r="B44" s="8"/>
      <c r="C44" s="6"/>
      <c r="D44" s="6"/>
      <c r="E44" s="9"/>
      <c r="F44" s="10">
        <f>IF(E44="","",MAX(0,$B$3-D44))</f>
      </c>
      <c r="G44" s="11">
        <f>IF(E44="","",IF(F44=0,"Non échu",IF(F44&lt;=30,"1-30 j",IF(F44&lt;=60,"31-60 j",IF(F44&lt;=90,"61-90 j","&gt; 90 j")))))</f>
      </c>
    </row>
    <row r="45" spans="1:7" x14ac:dyDescent="0.25">
      <c r="A45" s="8"/>
      <c r="B45" s="8"/>
      <c r="C45" s="6"/>
      <c r="D45" s="6"/>
      <c r="E45" s="9"/>
      <c r="F45" s="10">
        <f>IF(E45="","",MAX(0,$B$3-D45))</f>
      </c>
      <c r="G45" s="11">
        <f>IF(E45="","",IF(F45=0,"Non échu",IF(F45&lt;=30,"1-30 j",IF(F45&lt;=60,"31-60 j",IF(F45&lt;=90,"61-90 j","&gt; 90 j")))))</f>
      </c>
    </row>
    <row r="46" spans="1:7" x14ac:dyDescent="0.25">
      <c r="A46" s="8"/>
      <c r="B46" s="8"/>
      <c r="C46" s="6"/>
      <c r="D46" s="6"/>
      <c r="E46" s="9"/>
      <c r="F46" s="10">
        <f>IF(E46="","",MAX(0,$B$3-D46))</f>
      </c>
      <c r="G46" s="11">
        <f>IF(E46="","",IF(F46=0,"Non échu",IF(F46&lt;=30,"1-30 j",IF(F46&lt;=60,"31-60 j",IF(F46&lt;=90,"61-90 j","&gt; 90 j")))))</f>
      </c>
    </row>
    <row r="47" spans="1:7" x14ac:dyDescent="0.25">
      <c r="A47" s="8"/>
      <c r="B47" s="8"/>
      <c r="C47" s="6"/>
      <c r="D47" s="6"/>
      <c r="E47" s="9"/>
      <c r="F47" s="10">
        <f>IF(E47="","",MAX(0,$B$3-D47))</f>
      </c>
      <c r="G47" s="11">
        <f>IF(E47="","",IF(F47=0,"Non échu",IF(F47&lt;=30,"1-30 j",IF(F47&lt;=60,"31-60 j",IF(F47&lt;=90,"61-90 j","&gt; 90 j")))))</f>
      </c>
    </row>
    <row r="48" spans="1:7" x14ac:dyDescent="0.25">
      <c r="A48" s="8"/>
      <c r="B48" s="8"/>
      <c r="C48" s="6"/>
      <c r="D48" s="6"/>
      <c r="E48" s="9"/>
      <c r="F48" s="10">
        <f>IF(E48="","",MAX(0,$B$3-D48))</f>
      </c>
      <c r="G48" s="11">
        <f>IF(E48="","",IF(F48=0,"Non échu",IF(F48&lt;=30,"1-30 j",IF(F48&lt;=60,"31-60 j",IF(F48&lt;=90,"61-90 j","&gt; 90 j")))))</f>
      </c>
    </row>
    <row r="49" spans="1:7" x14ac:dyDescent="0.25">
      <c r="A49" s="8"/>
      <c r="B49" s="8"/>
      <c r="C49" s="6"/>
      <c r="D49" s="6"/>
      <c r="E49" s="9"/>
      <c r="F49" s="10">
        <f>IF(E49="","",MAX(0,$B$3-D49))</f>
      </c>
      <c r="G49" s="11">
        <f>IF(E49="","",IF(F49=0,"Non échu",IF(F49&lt;=30,"1-30 j",IF(F49&lt;=60,"31-60 j",IF(F49&lt;=90,"61-90 j","&gt; 90 j")))))</f>
      </c>
    </row>
    <row r="50" spans="1:7" x14ac:dyDescent="0.25">
      <c r="A50" s="8"/>
      <c r="B50" s="8"/>
      <c r="C50" s="6"/>
      <c r="D50" s="6"/>
      <c r="E50" s="9"/>
      <c r="F50" s="10">
        <f>IF(E50="","",MAX(0,$B$3-D50))</f>
      </c>
      <c r="G50" s="11">
        <f>IF(E50="","",IF(F50=0,"Non échu",IF(F50&lt;=30,"1-30 j",IF(F50&lt;=60,"31-60 j",IF(F50&lt;=90,"61-90 j","&gt; 90 j")))))</f>
      </c>
    </row>
    <row r="51" spans="1:7" x14ac:dyDescent="0.25">
      <c r="A51" s="8"/>
      <c r="B51" s="8"/>
      <c r="C51" s="6"/>
      <c r="D51" s="6"/>
      <c r="E51" s="9"/>
      <c r="F51" s="10">
        <f>IF(E51="","",MAX(0,$B$3-D51))</f>
      </c>
      <c r="G51" s="11">
        <f>IF(E51="","",IF(F51=0,"Non échu",IF(F51&lt;=30,"1-30 j",IF(F51&lt;=60,"31-60 j",IF(F51&lt;=90,"61-90 j","&gt; 90 j")))))</f>
      </c>
    </row>
    <row r="52" spans="1:7" x14ac:dyDescent="0.25">
      <c r="A52" s="8"/>
      <c r="B52" s="8"/>
      <c r="C52" s="6"/>
      <c r="D52" s="6"/>
      <c r="E52" s="9"/>
      <c r="F52" s="10">
        <f>IF(E52="","",MAX(0,$B$3-D52))</f>
      </c>
      <c r="G52" s="11">
        <f>IF(E52="","",IF(F52=0,"Non échu",IF(F52&lt;=30,"1-30 j",IF(F52&lt;=60,"31-60 j",IF(F52&lt;=90,"61-90 j","&gt; 90 j")))))</f>
      </c>
    </row>
    <row r="53" spans="1:7" x14ac:dyDescent="0.25">
      <c r="A53" s="8"/>
      <c r="B53" s="8"/>
      <c r="C53" s="6"/>
      <c r="D53" s="6"/>
      <c r="E53" s="9"/>
      <c r="F53" s="10">
        <f>IF(E53="","",MAX(0,$B$3-D53))</f>
      </c>
      <c r="G53" s="11">
        <f>IF(E53="","",IF(F53=0,"Non échu",IF(F53&lt;=30,"1-30 j",IF(F53&lt;=60,"31-60 j",IF(F53&lt;=90,"61-90 j","&gt; 90 j")))))</f>
      </c>
    </row>
    <row r="54" spans="1:7" x14ac:dyDescent="0.25">
      <c r="A54" s="8"/>
      <c r="B54" s="8"/>
      <c r="C54" s="6"/>
      <c r="D54" s="6"/>
      <c r="E54" s="9"/>
      <c r="F54" s="10">
        <f>IF(E54="","",MAX(0,$B$3-D54))</f>
      </c>
      <c r="G54" s="11">
        <f>IF(E54="","",IF(F54=0,"Non échu",IF(F54&lt;=30,"1-30 j",IF(F54&lt;=60,"31-60 j",IF(F54&lt;=90,"61-90 j","&gt; 90 j")))))</f>
      </c>
    </row>
    <row r="55" spans="1:7" x14ac:dyDescent="0.25">
      <c r="A55" s="8"/>
      <c r="B55" s="8"/>
      <c r="C55" s="6"/>
      <c r="D55" s="6"/>
      <c r="E55" s="9"/>
      <c r="F55" s="10">
        <f>IF(E55="","",MAX(0,$B$3-D55))</f>
      </c>
      <c r="G55" s="11">
        <f>IF(E55="","",IF(F55=0,"Non échu",IF(F55&lt;=30,"1-30 j",IF(F55&lt;=60,"31-60 j",IF(F55&lt;=90,"61-90 j","&gt; 90 j")))))</f>
      </c>
    </row>
    <row r="56" spans="1:7" x14ac:dyDescent="0.25">
      <c r="A56" s="8"/>
      <c r="B56" s="8"/>
      <c r="C56" s="6"/>
      <c r="D56" s="6"/>
      <c r="E56" s="9"/>
      <c r="F56" s="10">
        <f>IF(E56="","",MAX(0,$B$3-D56))</f>
      </c>
      <c r="G56" s="11">
        <f>IF(E56="","",IF(F56=0,"Non échu",IF(F56&lt;=30,"1-30 j",IF(F56&lt;=60,"31-60 j",IF(F56&lt;=90,"61-90 j","&gt; 90 j")))))</f>
      </c>
    </row>
    <row r="57" spans="1:7" x14ac:dyDescent="0.25">
      <c r="A57" s="8"/>
      <c r="B57" s="8"/>
      <c r="C57" s="6"/>
      <c r="D57" s="6"/>
      <c r="E57" s="9"/>
      <c r="F57" s="10">
        <f>IF(E57="","",MAX(0,$B$3-D57))</f>
      </c>
      <c r="G57" s="11">
        <f>IF(E57="","",IF(F57=0,"Non échu",IF(F57&lt;=30,"1-30 j",IF(F57&lt;=60,"31-60 j",IF(F57&lt;=90,"61-90 j","&gt; 90 j")))))</f>
      </c>
    </row>
    <row r="58" spans="1:7" x14ac:dyDescent="0.25">
      <c r="A58" s="8"/>
      <c r="B58" s="8"/>
      <c r="C58" s="6"/>
      <c r="D58" s="6"/>
      <c r="E58" s="9"/>
      <c r="F58" s="10">
        <f>IF(E58="","",MAX(0,$B$3-D58))</f>
      </c>
      <c r="G58" s="11">
        <f>IF(E58="","",IF(F58=0,"Non échu",IF(F58&lt;=30,"1-30 j",IF(F58&lt;=60,"31-60 j",IF(F58&lt;=90,"61-90 j","&gt; 90 j")))))</f>
      </c>
    </row>
    <row r="59" spans="1:7" x14ac:dyDescent="0.25">
      <c r="A59" s="8"/>
      <c r="B59" s="8"/>
      <c r="C59" s="6"/>
      <c r="D59" s="6"/>
      <c r="E59" s="9"/>
      <c r="F59" s="10">
        <f>IF(E59="","",MAX(0,$B$3-D59))</f>
      </c>
      <c r="G59" s="11">
        <f>IF(E59="","",IF(F59=0,"Non échu",IF(F59&lt;=30,"1-30 j",IF(F59&lt;=60,"31-60 j",IF(F59&lt;=90,"61-90 j","&gt; 90 j")))))</f>
      </c>
    </row>
    <row r="60" spans="1:7" x14ac:dyDescent="0.25">
      <c r="A60" s="8"/>
      <c r="B60" s="8"/>
      <c r="C60" s="6"/>
      <c r="D60" s="6"/>
      <c r="E60" s="9"/>
      <c r="F60" s="10">
        <f>IF(E60="","",MAX(0,$B$3-D60))</f>
      </c>
      <c r="G60" s="11">
        <f>IF(E60="","",IF(F60=0,"Non échu",IF(F60&lt;=30,"1-30 j",IF(F60&lt;=60,"31-60 j",IF(F60&lt;=90,"61-90 j","&gt; 90 j")))))</f>
      </c>
    </row>
    <row r="61" spans="1:7" x14ac:dyDescent="0.25">
      <c r="A61" s="8"/>
      <c r="B61" s="8"/>
      <c r="C61" s="6"/>
      <c r="D61" s="6"/>
      <c r="E61" s="9"/>
      <c r="F61" s="10">
        <f>IF(E61="","",MAX(0,$B$3-D61))</f>
      </c>
      <c r="G61" s="11">
        <f>IF(E61="","",IF(F61=0,"Non échu",IF(F61&lt;=30,"1-30 j",IF(F61&lt;=60,"31-60 j",IF(F61&lt;=90,"61-90 j","&gt; 90 j")))))</f>
      </c>
    </row>
    <row r="62" spans="1:7" x14ac:dyDescent="0.25">
      <c r="A62" s="8"/>
      <c r="B62" s="8"/>
      <c r="C62" s="6"/>
      <c r="D62" s="6"/>
      <c r="E62" s="9"/>
      <c r="F62" s="10">
        <f>IF(E62="","",MAX(0,$B$3-D62))</f>
      </c>
      <c r="G62" s="11">
        <f>IF(E62="","",IF(F62=0,"Non échu",IF(F62&lt;=30,"1-30 j",IF(F62&lt;=60,"31-60 j",IF(F62&lt;=90,"61-90 j","&gt; 90 j")))))</f>
      </c>
    </row>
    <row r="63" spans="1:7" x14ac:dyDescent="0.25">
      <c r="A63" s="8"/>
      <c r="B63" s="8"/>
      <c r="C63" s="6"/>
      <c r="D63" s="6"/>
      <c r="E63" s="9"/>
      <c r="F63" s="10">
        <f>IF(E63="","",MAX(0,$B$3-D63))</f>
      </c>
      <c r="G63" s="11">
        <f>IF(E63="","",IF(F63=0,"Non échu",IF(F63&lt;=30,"1-30 j",IF(F63&lt;=60,"31-60 j",IF(F63&lt;=90,"61-90 j","&gt; 90 j")))))</f>
      </c>
    </row>
    <row r="64" spans="1:7" x14ac:dyDescent="0.25">
      <c r="A64" s="8"/>
      <c r="B64" s="8"/>
      <c r="C64" s="6"/>
      <c r="D64" s="6"/>
      <c r="E64" s="9"/>
      <c r="F64" s="10">
        <f>IF(E64="","",MAX(0,$B$3-D64))</f>
      </c>
      <c r="G64" s="11">
        <f>IF(E64="","",IF(F64=0,"Non échu",IF(F64&lt;=30,"1-30 j",IF(F64&lt;=60,"31-60 j",IF(F64&lt;=90,"61-90 j","&gt; 90 j")))))</f>
      </c>
    </row>
    <row r="65" spans="1:7" x14ac:dyDescent="0.25">
      <c r="A65" s="8"/>
      <c r="B65" s="8"/>
      <c r="C65" s="6"/>
      <c r="D65" s="6"/>
      <c r="E65" s="9"/>
      <c r="F65" s="10">
        <f>IF(E65="","",MAX(0,$B$3-D65))</f>
      </c>
      <c r="G65" s="11">
        <f>IF(E65="","",IF(F65=0,"Non échu",IF(F65&lt;=30,"1-30 j",IF(F65&lt;=60,"31-60 j",IF(F65&lt;=90,"61-90 j","&gt; 90 j")))))</f>
      </c>
    </row>
    <row r="66" spans="1:7" x14ac:dyDescent="0.25">
      <c r="A66" s="8"/>
      <c r="B66" s="8"/>
      <c r="C66" s="6"/>
      <c r="D66" s="6"/>
      <c r="E66" s="9"/>
      <c r="F66" s="10">
        <f>IF(E66="","",MAX(0,$B$3-D66))</f>
      </c>
      <c r="G66" s="11">
        <f>IF(E66="","",IF(F66=0,"Non échu",IF(F66&lt;=30,"1-30 j",IF(F66&lt;=60,"31-60 j",IF(F66&lt;=90,"61-90 j","&gt; 90 j")))))</f>
      </c>
    </row>
    <row r="67" spans="1:7" x14ac:dyDescent="0.25">
      <c r="A67" s="8"/>
      <c r="B67" s="8"/>
      <c r="C67" s="6"/>
      <c r="D67" s="6"/>
      <c r="E67" s="9"/>
      <c r="F67" s="10">
        <f>IF(E67="","",MAX(0,$B$3-D67))</f>
      </c>
      <c r="G67" s="11">
        <f>IF(E67="","",IF(F67=0,"Non échu",IF(F67&lt;=30,"1-30 j",IF(F67&lt;=60,"31-60 j",IF(F67&lt;=90,"61-90 j","&gt; 90 j")))))</f>
      </c>
    </row>
    <row r="68" spans="1:7" x14ac:dyDescent="0.25">
      <c r="A68" s="8"/>
      <c r="B68" s="8"/>
      <c r="C68" s="6"/>
      <c r="D68" s="6"/>
      <c r="E68" s="9"/>
      <c r="F68" s="10">
        <f>IF(E68="","",MAX(0,$B$3-D68))</f>
      </c>
      <c r="G68" s="11">
        <f>IF(E68="","",IF(F68=0,"Non échu",IF(F68&lt;=30,"1-30 j",IF(F68&lt;=60,"31-60 j",IF(F68&lt;=90,"61-90 j","&gt; 90 j")))))</f>
      </c>
    </row>
    <row r="69" spans="1:7" x14ac:dyDescent="0.25">
      <c r="A69" s="8"/>
      <c r="B69" s="8"/>
      <c r="C69" s="6"/>
      <c r="D69" s="6"/>
      <c r="E69" s="9"/>
      <c r="F69" s="10">
        <f>IF(E69="","",MAX(0,$B$3-D69))</f>
      </c>
      <c r="G69" s="11">
        <f>IF(E69="","",IF(F69=0,"Non échu",IF(F69&lt;=30,"1-30 j",IF(F69&lt;=60,"31-60 j",IF(F69&lt;=90,"61-90 j","&gt; 90 j")))))</f>
      </c>
    </row>
    <row r="70" spans="1:7" x14ac:dyDescent="0.25">
      <c r="A70" s="8"/>
      <c r="B70" s="8"/>
      <c r="C70" s="6"/>
      <c r="D70" s="6"/>
      <c r="E70" s="9"/>
      <c r="F70" s="10">
        <f>IF(E70="","",MAX(0,$B$3-D70))</f>
      </c>
      <c r="G70" s="11">
        <f>IF(E70="","",IF(F70=0,"Non échu",IF(F70&lt;=30,"1-30 j",IF(F70&lt;=60,"31-60 j",IF(F70&lt;=90,"61-90 j","&gt; 90 j")))))</f>
      </c>
    </row>
    <row r="71" spans="1:7" x14ac:dyDescent="0.25">
      <c r="A71" s="8"/>
      <c r="B71" s="8"/>
      <c r="C71" s="6"/>
      <c r="D71" s="6"/>
      <c r="E71" s="9"/>
      <c r="F71" s="10">
        <f>IF(E71="","",MAX(0,$B$3-D71))</f>
      </c>
      <c r="G71" s="11">
        <f>IF(E71="","",IF(F71=0,"Non échu",IF(F71&lt;=30,"1-30 j",IF(F71&lt;=60,"31-60 j",IF(F71&lt;=90,"61-90 j","&gt; 90 j")))))</f>
      </c>
    </row>
    <row r="72" spans="1:7" x14ac:dyDescent="0.25">
      <c r="A72" s="8"/>
      <c r="B72" s="8"/>
      <c r="C72" s="6"/>
      <c r="D72" s="6"/>
      <c r="E72" s="9"/>
      <c r="F72" s="10">
        <f>IF(E72="","",MAX(0,$B$3-D72))</f>
      </c>
      <c r="G72" s="11">
        <f>IF(E72="","",IF(F72=0,"Non échu",IF(F72&lt;=30,"1-30 j",IF(F72&lt;=60,"31-60 j",IF(F72&lt;=90,"61-90 j","&gt; 90 j")))))</f>
      </c>
    </row>
    <row r="73" spans="1:7" x14ac:dyDescent="0.25">
      <c r="A73" s="8"/>
      <c r="B73" s="8"/>
      <c r="C73" s="6"/>
      <c r="D73" s="6"/>
      <c r="E73" s="9"/>
      <c r="F73" s="10">
        <f>IF(E73="","",MAX(0,$B$3-D73))</f>
      </c>
      <c r="G73" s="11">
        <f>IF(E73="","",IF(F73=0,"Non échu",IF(F73&lt;=30,"1-30 j",IF(F73&lt;=60,"31-60 j",IF(F73&lt;=90,"61-90 j","&gt; 90 j")))))</f>
      </c>
    </row>
    <row r="74" spans="1:7" x14ac:dyDescent="0.25">
      <c r="A74" s="8"/>
      <c r="B74" s="8"/>
      <c r="C74" s="6"/>
      <c r="D74" s="6"/>
      <c r="E74" s="9"/>
      <c r="F74" s="10">
        <f>IF(E74="","",MAX(0,$B$3-D74))</f>
      </c>
      <c r="G74" s="11">
        <f>IF(E74="","",IF(F74=0,"Non échu",IF(F74&lt;=30,"1-30 j",IF(F74&lt;=60,"31-60 j",IF(F74&lt;=90,"61-90 j","&gt; 90 j")))))</f>
      </c>
    </row>
    <row r="75" spans="1:7" x14ac:dyDescent="0.25">
      <c r="A75" s="8"/>
      <c r="B75" s="8"/>
      <c r="C75" s="6"/>
      <c r="D75" s="6"/>
      <c r="E75" s="9"/>
      <c r="F75" s="10">
        <f>IF(E75="","",MAX(0,$B$3-D75))</f>
      </c>
      <c r="G75" s="11">
        <f>IF(E75="","",IF(F75=0,"Non échu",IF(F75&lt;=30,"1-30 j",IF(F75&lt;=60,"31-60 j",IF(F75&lt;=90,"61-90 j","&gt; 90 j")))))</f>
      </c>
    </row>
    <row r="76" spans="1:7" x14ac:dyDescent="0.25">
      <c r="A76" s="8"/>
      <c r="B76" s="8"/>
      <c r="C76" s="6"/>
      <c r="D76" s="6"/>
      <c r="E76" s="9"/>
      <c r="F76" s="10">
        <f>IF(E76="","",MAX(0,$B$3-D76))</f>
      </c>
      <c r="G76" s="11">
        <f>IF(E76="","",IF(F76=0,"Non échu",IF(F76&lt;=30,"1-30 j",IF(F76&lt;=60,"31-60 j",IF(F76&lt;=90,"61-90 j","&gt; 90 j")))))</f>
      </c>
    </row>
    <row r="77" spans="1:7" x14ac:dyDescent="0.25">
      <c r="A77" s="8"/>
      <c r="B77" s="8"/>
      <c r="C77" s="6"/>
      <c r="D77" s="6"/>
      <c r="E77" s="9"/>
      <c r="F77" s="10">
        <f>IF(E77="","",MAX(0,$B$3-D77))</f>
      </c>
      <c r="G77" s="11">
        <f>IF(E77="","",IF(F77=0,"Non échu",IF(F77&lt;=30,"1-30 j",IF(F77&lt;=60,"31-60 j",IF(F77&lt;=90,"61-90 j","&gt; 90 j")))))</f>
      </c>
    </row>
    <row r="78" spans="1:7" x14ac:dyDescent="0.25">
      <c r="A78" s="8"/>
      <c r="B78" s="8"/>
      <c r="C78" s="6"/>
      <c r="D78" s="6"/>
      <c r="E78" s="9"/>
      <c r="F78" s="10">
        <f>IF(E78="","",MAX(0,$B$3-D78))</f>
      </c>
      <c r="G78" s="11">
        <f>IF(E78="","",IF(F78=0,"Non échu",IF(F78&lt;=30,"1-30 j",IF(F78&lt;=60,"31-60 j",IF(F78&lt;=90,"61-90 j","&gt; 90 j")))))</f>
      </c>
    </row>
    <row r="79" spans="1:7" x14ac:dyDescent="0.25">
      <c r="A79" s="8"/>
      <c r="B79" s="8"/>
      <c r="C79" s="6"/>
      <c r="D79" s="6"/>
      <c r="E79" s="9"/>
      <c r="F79" s="10">
        <f>IF(E79="","",MAX(0,$B$3-D79))</f>
      </c>
      <c r="G79" s="11">
        <f>IF(E79="","",IF(F79=0,"Non échu",IF(F79&lt;=30,"1-30 j",IF(F79&lt;=60,"31-60 j",IF(F79&lt;=90,"61-90 j","&gt; 90 j")))))</f>
      </c>
    </row>
    <row r="80" spans="1:7" x14ac:dyDescent="0.25">
      <c r="A80" s="8"/>
      <c r="B80" s="8"/>
      <c r="C80" s="6"/>
      <c r="D80" s="6"/>
      <c r="E80" s="9"/>
      <c r="F80" s="10">
        <f>IF(E80="","",MAX(0,$B$3-D80))</f>
      </c>
      <c r="G80" s="11">
        <f>IF(E80="","",IF(F80=0,"Non échu",IF(F80&lt;=30,"1-30 j",IF(F80&lt;=60,"31-60 j",IF(F80&lt;=90,"61-90 j","&gt; 90 j")))))</f>
      </c>
    </row>
    <row r="81" spans="1:7" x14ac:dyDescent="0.25">
      <c r="A81" s="8"/>
      <c r="B81" s="8"/>
      <c r="C81" s="6"/>
      <c r="D81" s="6"/>
      <c r="E81" s="9"/>
      <c r="F81" s="10">
        <f>IF(E81="","",MAX(0,$B$3-D81))</f>
      </c>
      <c r="G81" s="11">
        <f>IF(E81="","",IF(F81=0,"Non échu",IF(F81&lt;=30,"1-30 j",IF(F81&lt;=60,"31-60 j",IF(F81&lt;=90,"61-90 j","&gt; 90 j")))))</f>
      </c>
    </row>
    <row r="82" spans="1:7" x14ac:dyDescent="0.25">
      <c r="A82" s="8"/>
      <c r="B82" s="8"/>
      <c r="C82" s="6"/>
      <c r="D82" s="6"/>
      <c r="E82" s="9"/>
      <c r="F82" s="10">
        <f>IF(E82="","",MAX(0,$B$3-D82))</f>
      </c>
      <c r="G82" s="11">
        <f>IF(E82="","",IF(F82=0,"Non échu",IF(F82&lt;=30,"1-30 j",IF(F82&lt;=60,"31-60 j",IF(F82&lt;=90,"61-90 j","&gt; 90 j")))))</f>
      </c>
    </row>
    <row r="83" spans="1:7" x14ac:dyDescent="0.25">
      <c r="A83" s="8"/>
      <c r="B83" s="8"/>
      <c r="C83" s="6"/>
      <c r="D83" s="6"/>
      <c r="E83" s="9"/>
      <c r="F83" s="10">
        <f>IF(E83="","",MAX(0,$B$3-D83))</f>
      </c>
      <c r="G83" s="11">
        <f>IF(E83="","",IF(F83=0,"Non échu",IF(F83&lt;=30,"1-30 j",IF(F83&lt;=60,"31-60 j",IF(F83&lt;=90,"61-90 j","&gt; 90 j")))))</f>
      </c>
    </row>
    <row r="84" spans="1:7" x14ac:dyDescent="0.25">
      <c r="A84" s="8"/>
      <c r="B84" s="8"/>
      <c r="C84" s="6"/>
      <c r="D84" s="6"/>
      <c r="E84" s="9"/>
      <c r="F84" s="10">
        <f>IF(E84="","",MAX(0,$B$3-D84))</f>
      </c>
      <c r="G84" s="11">
        <f>IF(E84="","",IF(F84=0,"Non échu",IF(F84&lt;=30,"1-30 j",IF(F84&lt;=60,"31-60 j",IF(F84&lt;=90,"61-90 j","&gt; 90 j")))))</f>
      </c>
    </row>
    <row r="85" spans="1:7" x14ac:dyDescent="0.25">
      <c r="A85" s="8"/>
      <c r="B85" s="8"/>
      <c r="C85" s="6"/>
      <c r="D85" s="6"/>
      <c r="E85" s="9"/>
      <c r="F85" s="10">
        <f>IF(E85="","",MAX(0,$B$3-D85))</f>
      </c>
      <c r="G85" s="11">
        <f>IF(E85="","",IF(F85=0,"Non échu",IF(F85&lt;=30,"1-30 j",IF(F85&lt;=60,"31-60 j",IF(F85&lt;=90,"61-90 j","&gt; 90 j")))))</f>
      </c>
    </row>
    <row r="86" spans="1:7" x14ac:dyDescent="0.25">
      <c r="A86" s="8"/>
      <c r="B86" s="8"/>
      <c r="C86" s="6"/>
      <c r="D86" s="6"/>
      <c r="E86" s="9"/>
      <c r="F86" s="10">
        <f>IF(E86="","",MAX(0,$B$3-D86))</f>
      </c>
      <c r="G86" s="11">
        <f>IF(E86="","",IF(F86=0,"Non échu",IF(F86&lt;=30,"1-30 j",IF(F86&lt;=60,"31-60 j",IF(F86&lt;=90,"61-90 j","&gt; 90 j")))))</f>
      </c>
    </row>
    <row r="87" spans="1:7" x14ac:dyDescent="0.25">
      <c r="A87" s="8"/>
      <c r="B87" s="8"/>
      <c r="C87" s="6"/>
      <c r="D87" s="6"/>
      <c r="E87" s="9"/>
      <c r="F87" s="10">
        <f>IF(E87="","",MAX(0,$B$3-D87))</f>
      </c>
      <c r="G87" s="11">
        <f>IF(E87="","",IF(F87=0,"Non échu",IF(F87&lt;=30,"1-30 j",IF(F87&lt;=60,"31-60 j",IF(F87&lt;=90,"61-90 j","&gt; 90 j")))))</f>
      </c>
    </row>
    <row r="88" spans="1:7" x14ac:dyDescent="0.25">
      <c r="A88" s="8"/>
      <c r="B88" s="8"/>
      <c r="C88" s="6"/>
      <c r="D88" s="6"/>
      <c r="E88" s="9"/>
      <c r="F88" s="10">
        <f>IF(E88="","",MAX(0,$B$3-D88))</f>
      </c>
      <c r="G88" s="11">
        <f>IF(E88="","",IF(F88=0,"Non échu",IF(F88&lt;=30,"1-30 j",IF(F88&lt;=60,"31-60 j",IF(F88&lt;=90,"61-90 j","&gt; 90 j")))))</f>
      </c>
    </row>
    <row r="89" spans="1:7" x14ac:dyDescent="0.25">
      <c r="A89" s="8"/>
      <c r="B89" s="8"/>
      <c r="C89" s="6"/>
      <c r="D89" s="6"/>
      <c r="E89" s="9"/>
      <c r="F89" s="10">
        <f>IF(E89="","",MAX(0,$B$3-D89))</f>
      </c>
      <c r="G89" s="11">
        <f>IF(E89="","",IF(F89=0,"Non échu",IF(F89&lt;=30,"1-30 j",IF(F89&lt;=60,"31-60 j",IF(F89&lt;=90,"61-90 j","&gt; 90 j")))))</f>
      </c>
    </row>
    <row r="90" spans="1:7" x14ac:dyDescent="0.25">
      <c r="A90" s="8"/>
      <c r="B90" s="8"/>
      <c r="C90" s="6"/>
      <c r="D90" s="6"/>
      <c r="E90" s="9"/>
      <c r="F90" s="10">
        <f>IF(E90="","",MAX(0,$B$3-D90))</f>
      </c>
      <c r="G90" s="11">
        <f>IF(E90="","",IF(F90=0,"Non échu",IF(F90&lt;=30,"1-30 j",IF(F90&lt;=60,"31-60 j",IF(F90&lt;=90,"61-90 j","&gt; 90 j")))))</f>
      </c>
    </row>
    <row r="91" spans="1:7" x14ac:dyDescent="0.25">
      <c r="A91" s="8"/>
      <c r="B91" s="8"/>
      <c r="C91" s="6"/>
      <c r="D91" s="6"/>
      <c r="E91" s="9"/>
      <c r="F91" s="10">
        <f>IF(E91="","",MAX(0,$B$3-D91))</f>
      </c>
      <c r="G91" s="11">
        <f>IF(E91="","",IF(F91=0,"Non échu",IF(F91&lt;=30,"1-30 j",IF(F91&lt;=60,"31-60 j",IF(F91&lt;=90,"61-90 j","&gt; 90 j")))))</f>
      </c>
    </row>
    <row r="92" spans="1:7" x14ac:dyDescent="0.25">
      <c r="A92" s="8"/>
      <c r="B92" s="8"/>
      <c r="C92" s="6"/>
      <c r="D92" s="6"/>
      <c r="E92" s="9"/>
      <c r="F92" s="10">
        <f>IF(E92="","",MAX(0,$B$3-D92))</f>
      </c>
      <c r="G92" s="11">
        <f>IF(E92="","",IF(F92=0,"Non échu",IF(F92&lt;=30,"1-30 j",IF(F92&lt;=60,"31-60 j",IF(F92&lt;=90,"61-90 j","&gt; 90 j")))))</f>
      </c>
    </row>
    <row r="93" spans="1:7" x14ac:dyDescent="0.25">
      <c r="A93" s="8"/>
      <c r="B93" s="8"/>
      <c r="C93" s="6"/>
      <c r="D93" s="6"/>
      <c r="E93" s="9"/>
      <c r="F93" s="10">
        <f>IF(E93="","",MAX(0,$B$3-D93))</f>
      </c>
      <c r="G93" s="11">
        <f>IF(E93="","",IF(F93=0,"Non échu",IF(F93&lt;=30,"1-30 j",IF(F93&lt;=60,"31-60 j",IF(F93&lt;=90,"61-90 j","&gt; 90 j")))))</f>
      </c>
    </row>
    <row r="94" spans="1:7" x14ac:dyDescent="0.25">
      <c r="A94" s="8"/>
      <c r="B94" s="8"/>
      <c r="C94" s="6"/>
      <c r="D94" s="6"/>
      <c r="E94" s="9"/>
      <c r="F94" s="10">
        <f>IF(E94="","",MAX(0,$B$3-D94))</f>
      </c>
      <c r="G94" s="11">
        <f>IF(E94="","",IF(F94=0,"Non échu",IF(F94&lt;=30,"1-30 j",IF(F94&lt;=60,"31-60 j",IF(F94&lt;=90,"61-90 j","&gt; 90 j")))))</f>
      </c>
    </row>
    <row r="95" spans="1:7" x14ac:dyDescent="0.25">
      <c r="A95" s="8"/>
      <c r="B95" s="8"/>
      <c r="C95" s="6"/>
      <c r="D95" s="6"/>
      <c r="E95" s="9"/>
      <c r="F95" s="10">
        <f>IF(E95="","",MAX(0,$B$3-D95))</f>
      </c>
      <c r="G95" s="11">
        <f>IF(E95="","",IF(F95=0,"Non échu",IF(F95&lt;=30,"1-30 j",IF(F95&lt;=60,"31-60 j",IF(F95&lt;=90,"61-90 j","&gt; 90 j")))))</f>
      </c>
    </row>
    <row r="96" spans="1:7" x14ac:dyDescent="0.25">
      <c r="A96" s="8"/>
      <c r="B96" s="8"/>
      <c r="C96" s="6"/>
      <c r="D96" s="6"/>
      <c r="E96" s="9"/>
      <c r="F96" s="10">
        <f>IF(E96="","",MAX(0,$B$3-D96))</f>
      </c>
      <c r="G96" s="11">
        <f>IF(E96="","",IF(F96=0,"Non échu",IF(F96&lt;=30,"1-30 j",IF(F96&lt;=60,"31-60 j",IF(F96&lt;=90,"61-90 j","&gt; 90 j")))))</f>
      </c>
    </row>
    <row r="97" spans="1:7" x14ac:dyDescent="0.25">
      <c r="A97" s="8"/>
      <c r="B97" s="8"/>
      <c r="C97" s="6"/>
      <c r="D97" s="6"/>
      <c r="E97" s="9"/>
      <c r="F97" s="10">
        <f>IF(E97="","",MAX(0,$B$3-D97))</f>
      </c>
      <c r="G97" s="11">
        <f>IF(E97="","",IF(F97=0,"Non échu",IF(F97&lt;=30,"1-30 j",IF(F97&lt;=60,"31-60 j",IF(F97&lt;=90,"61-90 j","&gt; 90 j")))))</f>
      </c>
    </row>
    <row r="98" spans="1:7" x14ac:dyDescent="0.25">
      <c r="A98" s="8"/>
      <c r="B98" s="8"/>
      <c r="C98" s="6"/>
      <c r="D98" s="6"/>
      <c r="E98" s="9"/>
      <c r="F98" s="10">
        <f>IF(E98="","",MAX(0,$B$3-D98))</f>
      </c>
      <c r="G98" s="11">
        <f>IF(E98="","",IF(F98=0,"Non échu",IF(F98&lt;=30,"1-30 j",IF(F98&lt;=60,"31-60 j",IF(F98&lt;=90,"61-90 j","&gt; 90 j")))))</f>
      </c>
    </row>
    <row r="99" spans="1:7" x14ac:dyDescent="0.25">
      <c r="A99" s="8"/>
      <c r="B99" s="8"/>
      <c r="C99" s="6"/>
      <c r="D99" s="6"/>
      <c r="E99" s="9"/>
      <c r="F99" s="10">
        <f>IF(E99="","",MAX(0,$B$3-D99))</f>
      </c>
      <c r="G99" s="11">
        <f>IF(E99="","",IF(F99=0,"Non échu",IF(F99&lt;=30,"1-30 j",IF(F99&lt;=60,"31-60 j",IF(F99&lt;=90,"61-90 j","&gt; 90 j")))))</f>
      </c>
    </row>
    <row r="100" spans="1:7" x14ac:dyDescent="0.25">
      <c r="A100" s="8"/>
      <c r="B100" s="8"/>
      <c r="C100" s="6"/>
      <c r="D100" s="6"/>
      <c r="E100" s="9"/>
      <c r="F100" s="10">
        <f>IF(E100="","",MAX(0,$B$3-D100))</f>
      </c>
      <c r="G100" s="11">
        <f>IF(E100="","",IF(F100=0,"Non échu",IF(F100&lt;=30,"1-30 j",IF(F100&lt;=60,"31-60 j",IF(F100&lt;=90,"61-90 j","&gt; 90 j")))))</f>
      </c>
    </row>
    <row r="101" spans="1:7" x14ac:dyDescent="0.25">
      <c r="A101" s="8"/>
      <c r="B101" s="8"/>
      <c r="C101" s="6"/>
      <c r="D101" s="6"/>
      <c r="E101" s="9"/>
      <c r="F101" s="10">
        <f>IF(E101="","",MAX(0,$B$3-D101))</f>
      </c>
      <c r="G101" s="11">
        <f>IF(E101="","",IF(F101=0,"Non échu",IF(F101&lt;=30,"1-30 j",IF(F101&lt;=60,"31-60 j",IF(F101&lt;=90,"61-90 j","&gt; 90 j")))))</f>
      </c>
    </row>
    <row r="102" spans="1:7" x14ac:dyDescent="0.25">
      <c r="A102" s="8"/>
      <c r="B102" s="8"/>
      <c r="C102" s="6"/>
      <c r="D102" s="6"/>
      <c r="E102" s="9"/>
      <c r="F102" s="10">
        <f>IF(E102="","",MAX(0,$B$3-D102))</f>
      </c>
      <c r="G102" s="11">
        <f>IF(E102="","",IF(F102=0,"Non échu",IF(F102&lt;=30,"1-30 j",IF(F102&lt;=60,"31-60 j",IF(F102&lt;=90,"61-90 j","&gt; 90 j")))))</f>
      </c>
    </row>
    <row r="103" spans="1:7" x14ac:dyDescent="0.25">
      <c r="A103" s="8"/>
      <c r="B103" s="8"/>
      <c r="C103" s="6"/>
      <c r="D103" s="6"/>
      <c r="E103" s="9"/>
      <c r="F103" s="10">
        <f>IF(E103="","",MAX(0,$B$3-D103))</f>
      </c>
      <c r="G103" s="11">
        <f>IF(E103="","",IF(F103=0,"Non échu",IF(F103&lt;=30,"1-30 j",IF(F103&lt;=60,"31-60 j",IF(F103&lt;=90,"61-90 j","&gt; 90 j")))))</f>
      </c>
    </row>
    <row r="104" spans="1:7" x14ac:dyDescent="0.25">
      <c r="A104" s="8"/>
      <c r="B104" s="8"/>
      <c r="C104" s="6"/>
      <c r="D104" s="6"/>
      <c r="E104" s="9"/>
      <c r="F104" s="10">
        <f>IF(E104="","",MAX(0,$B$3-D104))</f>
      </c>
      <c r="G104" s="11">
        <f>IF(E104="","",IF(F104=0,"Non échu",IF(F104&lt;=30,"1-30 j",IF(F104&lt;=60,"31-60 j",IF(F104&lt;=90,"61-90 j","&gt; 90 j")))))</f>
      </c>
    </row>
    <row r="105" spans="1:7" x14ac:dyDescent="0.25">
      <c r="A105" s="8"/>
      <c r="B105" s="8"/>
      <c r="C105" s="6"/>
      <c r="D105" s="6"/>
      <c r="E105" s="9"/>
      <c r="F105" s="10">
        <f>IF(E105="","",MAX(0,$B$3-D105))</f>
      </c>
      <c r="G105" s="11">
        <f>IF(E105="","",IF(F105=0,"Non échu",IF(F105&lt;=30,"1-30 j",IF(F105&lt;=60,"31-60 j",IF(F105&lt;=90,"61-90 j","&gt; 90 j")))))</f>
      </c>
    </row>
    <row r="106" spans="1:7" x14ac:dyDescent="0.25">
      <c r="A106" s="8"/>
      <c r="B106" s="8"/>
      <c r="C106" s="6"/>
      <c r="D106" s="6"/>
      <c r="E106" s="9"/>
      <c r="F106" s="10">
        <f>IF(E106="","",MAX(0,$B$3-D106))</f>
      </c>
      <c r="G106" s="11">
        <f>IF(E106="","",IF(F106=0,"Non échu",IF(F106&lt;=30,"1-30 j",IF(F106&lt;=60,"31-60 j",IF(F106&lt;=90,"61-90 j","&gt; 90 j")))))</f>
      </c>
    </row>
    <row r="107" spans="1:7" x14ac:dyDescent="0.25">
      <c r="A107" s="8"/>
      <c r="B107" s="8"/>
      <c r="C107" s="6"/>
      <c r="D107" s="6"/>
      <c r="E107" s="9"/>
      <c r="F107" s="10">
        <f>IF(E107="","",MAX(0,$B$3-D107))</f>
      </c>
      <c r="G107" s="11">
        <f>IF(E107="","",IF(F107=0,"Non échu",IF(F107&lt;=30,"1-30 j",IF(F107&lt;=60,"31-60 j",IF(F107&lt;=90,"61-90 j","&gt; 90 j")))))</f>
      </c>
    </row>
    <row r="108" spans="1:7" x14ac:dyDescent="0.25">
      <c r="A108" s="8"/>
      <c r="B108" s="8"/>
      <c r="C108" s="6"/>
      <c r="D108" s="6"/>
      <c r="E108" s="9"/>
      <c r="F108" s="10">
        <f>IF(E108="","",MAX(0,$B$3-D108))</f>
      </c>
      <c r="G108" s="11">
        <f>IF(E108="","",IF(F108=0,"Non échu",IF(F108&lt;=30,"1-30 j",IF(F108&lt;=60,"31-60 j",IF(F108&lt;=90,"61-90 j","&gt; 90 j")))))</f>
      </c>
    </row>
    <row r="109" spans="1:7" x14ac:dyDescent="0.25">
      <c r="A109" s="8"/>
      <c r="B109" s="8"/>
      <c r="C109" s="6"/>
      <c r="D109" s="6"/>
      <c r="E109" s="9"/>
      <c r="F109" s="10">
        <f>IF(E109="","",MAX(0,$B$3-D109))</f>
      </c>
      <c r="G109" s="11">
        <f>IF(E109="","",IF(F109=0,"Non échu",IF(F109&lt;=30,"1-30 j",IF(F109&lt;=60,"31-60 j",IF(F109&lt;=90,"61-90 j","&gt; 90 j")))))</f>
      </c>
    </row>
    <row r="110" spans="1:7" x14ac:dyDescent="0.25">
      <c r="A110" s="8"/>
      <c r="B110" s="8"/>
      <c r="C110" s="6"/>
      <c r="D110" s="6"/>
      <c r="E110" s="9"/>
      <c r="F110" s="10">
        <f>IF(E110="","",MAX(0,$B$3-D110))</f>
      </c>
      <c r="G110" s="11">
        <f>IF(E110="","",IF(F110=0,"Non échu",IF(F110&lt;=30,"1-30 j",IF(F110&lt;=60,"31-60 j",IF(F110&lt;=90,"61-90 j","&gt; 90 j")))))</f>
      </c>
    </row>
    <row r="111" spans="1:7" x14ac:dyDescent="0.25">
      <c r="A111" s="8"/>
      <c r="B111" s="8"/>
      <c r="C111" s="6"/>
      <c r="D111" s="6"/>
      <c r="E111" s="9"/>
      <c r="F111" s="10">
        <f>IF(E111="","",MAX(0,$B$3-D111))</f>
      </c>
      <c r="G111" s="11">
        <f>IF(E111="","",IF(F111=0,"Non échu",IF(F111&lt;=30,"1-30 j",IF(F111&lt;=60,"31-60 j",IF(F111&lt;=90,"61-90 j","&gt; 90 j")))))</f>
      </c>
    </row>
    <row r="112" spans="1:7" x14ac:dyDescent="0.25">
      <c r="A112" s="8"/>
      <c r="B112" s="8"/>
      <c r="C112" s="6"/>
      <c r="D112" s="6"/>
      <c r="E112" s="9"/>
      <c r="F112" s="10">
        <f>IF(E112="","",MAX(0,$B$3-D112))</f>
      </c>
      <c r="G112" s="11">
        <f>IF(E112="","",IF(F112=0,"Non échu",IF(F112&lt;=30,"1-30 j",IF(F112&lt;=60,"31-60 j",IF(F112&lt;=90,"61-90 j","&gt; 90 j")))))</f>
      </c>
    </row>
    <row r="113" spans="1:7" x14ac:dyDescent="0.25">
      <c r="A113" s="8"/>
      <c r="B113" s="8"/>
      <c r="C113" s="6"/>
      <c r="D113" s="6"/>
      <c r="E113" s="9"/>
      <c r="F113" s="10">
        <f>IF(E113="","",MAX(0,$B$3-D113))</f>
      </c>
      <c r="G113" s="11">
        <f>IF(E113="","",IF(F113=0,"Non échu",IF(F113&lt;=30,"1-30 j",IF(F113&lt;=60,"31-60 j",IF(F113&lt;=90,"61-90 j","&gt; 90 j")))))</f>
      </c>
    </row>
    <row r="114" spans="1:7" x14ac:dyDescent="0.25">
      <c r="A114" s="8"/>
      <c r="B114" s="8"/>
      <c r="C114" s="6"/>
      <c r="D114" s="6"/>
      <c r="E114" s="9"/>
      <c r="F114" s="10">
        <f>IF(E114="","",MAX(0,$B$3-D114))</f>
      </c>
      <c r="G114" s="11">
        <f>IF(E114="","",IF(F114=0,"Non échu",IF(F114&lt;=30,"1-30 j",IF(F114&lt;=60,"31-60 j",IF(F114&lt;=90,"61-90 j","&gt; 90 j")))))</f>
      </c>
    </row>
    <row r="115" spans="1:7" x14ac:dyDescent="0.25">
      <c r="A115" s="8"/>
      <c r="B115" s="8"/>
      <c r="C115" s="6"/>
      <c r="D115" s="6"/>
      <c r="E115" s="9"/>
      <c r="F115" s="10">
        <f>IF(E115="","",MAX(0,$B$3-D115))</f>
      </c>
      <c r="G115" s="11">
        <f>IF(E115="","",IF(F115=0,"Non échu",IF(F115&lt;=30,"1-30 j",IF(F115&lt;=60,"31-60 j",IF(F115&lt;=90,"61-90 j","&gt; 90 j")))))</f>
      </c>
    </row>
    <row r="116" spans="1:7" x14ac:dyDescent="0.25">
      <c r="A116" s="8"/>
      <c r="B116" s="8"/>
      <c r="C116" s="6"/>
      <c r="D116" s="6"/>
      <c r="E116" s="9"/>
      <c r="F116" s="10">
        <f>IF(E116="","",MAX(0,$B$3-D116))</f>
      </c>
      <c r="G116" s="11">
        <f>IF(E116="","",IF(F116=0,"Non échu",IF(F116&lt;=30,"1-30 j",IF(F116&lt;=60,"31-60 j",IF(F116&lt;=90,"61-90 j","&gt; 90 j")))))</f>
      </c>
    </row>
    <row r="117" spans="1:7" x14ac:dyDescent="0.25">
      <c r="A117" s="8"/>
      <c r="B117" s="8"/>
      <c r="C117" s="6"/>
      <c r="D117" s="6"/>
      <c r="E117" s="9"/>
      <c r="F117" s="10">
        <f>IF(E117="","",MAX(0,$B$3-D117))</f>
      </c>
      <c r="G117" s="11">
        <f>IF(E117="","",IF(F117=0,"Non échu",IF(F117&lt;=30,"1-30 j",IF(F117&lt;=60,"31-60 j",IF(F117&lt;=90,"61-90 j","&gt; 90 j")))))</f>
      </c>
    </row>
    <row r="118" spans="1:7" x14ac:dyDescent="0.25">
      <c r="A118" s="8"/>
      <c r="B118" s="8"/>
      <c r="C118" s="6"/>
      <c r="D118" s="6"/>
      <c r="E118" s="9"/>
      <c r="F118" s="10">
        <f>IF(E118="","",MAX(0,$B$3-D118))</f>
      </c>
      <c r="G118" s="11">
        <f>IF(E118="","",IF(F118=0,"Non échu",IF(F118&lt;=30,"1-30 j",IF(F118&lt;=60,"31-60 j",IF(F118&lt;=90,"61-90 j","&gt; 90 j")))))</f>
      </c>
    </row>
    <row r="119" spans="1:7" x14ac:dyDescent="0.25">
      <c r="A119" s="8"/>
      <c r="B119" s="8"/>
      <c r="C119" s="6"/>
      <c r="D119" s="6"/>
      <c r="E119" s="9"/>
      <c r="F119" s="10">
        <f>IF(E119="","",MAX(0,$B$3-D119))</f>
      </c>
      <c r="G119" s="11">
        <f>IF(E119="","",IF(F119=0,"Non échu",IF(F119&lt;=30,"1-30 j",IF(F119&lt;=60,"31-60 j",IF(F119&lt;=90,"61-90 j","&gt; 90 j")))))</f>
      </c>
    </row>
    <row r="120" spans="1:7" x14ac:dyDescent="0.25">
      <c r="A120" s="8"/>
      <c r="B120" s="8"/>
      <c r="C120" s="6"/>
      <c r="D120" s="6"/>
      <c r="E120" s="9"/>
      <c r="F120" s="10">
        <f>IF(E120="","",MAX(0,$B$3-D120))</f>
      </c>
      <c r="G120" s="11">
        <f>IF(E120="","",IF(F120=0,"Non échu",IF(F120&lt;=30,"1-30 j",IF(F120&lt;=60,"31-60 j",IF(F120&lt;=90,"61-90 j","&gt; 90 j")))))</f>
      </c>
    </row>
    <row r="121" spans="1:7" x14ac:dyDescent="0.25">
      <c r="A121" s="8"/>
      <c r="B121" s="8"/>
      <c r="C121" s="6"/>
      <c r="D121" s="6"/>
      <c r="E121" s="9"/>
      <c r="F121" s="10">
        <f>IF(E121="","",MAX(0,$B$3-D121))</f>
      </c>
      <c r="G121" s="11">
        <f>IF(E121="","",IF(F121=0,"Non échu",IF(F121&lt;=30,"1-30 j",IF(F121&lt;=60,"31-60 j",IF(F121&lt;=90,"61-90 j","&gt; 90 j")))))</f>
      </c>
    </row>
    <row r="122" spans="1:7" x14ac:dyDescent="0.25">
      <c r="A122" s="8"/>
      <c r="B122" s="8"/>
      <c r="C122" s="6"/>
      <c r="D122" s="6"/>
      <c r="E122" s="9"/>
      <c r="F122" s="10">
        <f>IF(E122="","",MAX(0,$B$3-D122))</f>
      </c>
      <c r="G122" s="11">
        <f>IF(E122="","",IF(F122=0,"Non échu",IF(F122&lt;=30,"1-30 j",IF(F122&lt;=60,"31-60 j",IF(F122&lt;=90,"61-90 j","&gt; 90 j")))))</f>
      </c>
    </row>
    <row r="123" spans="1:7" x14ac:dyDescent="0.25">
      <c r="A123" s="8"/>
      <c r="B123" s="8"/>
      <c r="C123" s="6"/>
      <c r="D123" s="6"/>
      <c r="E123" s="9"/>
      <c r="F123" s="10">
        <f>IF(E123="","",MAX(0,$B$3-D123))</f>
      </c>
      <c r="G123" s="11">
        <f>IF(E123="","",IF(F123=0,"Non échu",IF(F123&lt;=30,"1-30 j",IF(F123&lt;=60,"31-60 j",IF(F123&lt;=90,"61-90 j","&gt; 90 j")))))</f>
      </c>
    </row>
    <row r="124" spans="1:7" x14ac:dyDescent="0.25">
      <c r="A124" s="8"/>
      <c r="B124" s="8"/>
      <c r="C124" s="6"/>
      <c r="D124" s="6"/>
      <c r="E124" s="9"/>
      <c r="F124" s="10">
        <f>IF(E124="","",MAX(0,$B$3-D124))</f>
      </c>
      <c r="G124" s="11">
        <f>IF(E124="","",IF(F124=0,"Non échu",IF(F124&lt;=30,"1-30 j",IF(F124&lt;=60,"31-60 j",IF(F124&lt;=90,"61-90 j","&gt; 90 j")))))</f>
      </c>
    </row>
    <row r="125" spans="1:7" x14ac:dyDescent="0.25">
      <c r="A125" s="8"/>
      <c r="B125" s="8"/>
      <c r="C125" s="6"/>
      <c r="D125" s="6"/>
      <c r="E125" s="9"/>
      <c r="F125" s="10">
        <f>IF(E125="","",MAX(0,$B$3-D125))</f>
      </c>
      <c r="G125" s="11">
        <f>IF(E125="","",IF(F125=0,"Non échu",IF(F125&lt;=30,"1-30 j",IF(F125&lt;=60,"31-60 j",IF(F125&lt;=90,"61-90 j","&gt; 90 j")))))</f>
      </c>
    </row>
    <row r="126" spans="1:7" x14ac:dyDescent="0.25">
      <c r="A126" s="8"/>
      <c r="B126" s="8"/>
      <c r="C126" s="6"/>
      <c r="D126" s="6"/>
      <c r="E126" s="9"/>
      <c r="F126" s="10">
        <f>IF(E126="","",MAX(0,$B$3-D126))</f>
      </c>
      <c r="G126" s="11">
        <f>IF(E126="","",IF(F126=0,"Non échu",IF(F126&lt;=30,"1-30 j",IF(F126&lt;=60,"31-60 j",IF(F126&lt;=90,"61-90 j","&gt; 90 j")))))</f>
      </c>
    </row>
    <row r="127" spans="1:7" x14ac:dyDescent="0.25">
      <c r="A127" s="8"/>
      <c r="B127" s="8"/>
      <c r="C127" s="6"/>
      <c r="D127" s="6"/>
      <c r="E127" s="9"/>
      <c r="F127" s="10">
        <f>IF(E127="","",MAX(0,$B$3-D127))</f>
      </c>
      <c r="G127" s="11">
        <f>IF(E127="","",IF(F127=0,"Non échu",IF(F127&lt;=30,"1-30 j",IF(F127&lt;=60,"31-60 j",IF(F127&lt;=90,"61-90 j","&gt; 90 j")))))</f>
      </c>
    </row>
    <row r="128" spans="1:7" x14ac:dyDescent="0.25">
      <c r="A128" s="8"/>
      <c r="B128" s="8"/>
      <c r="C128" s="6"/>
      <c r="D128" s="6"/>
      <c r="E128" s="9"/>
      <c r="F128" s="10">
        <f>IF(E128="","",MAX(0,$B$3-D128))</f>
      </c>
      <c r="G128" s="11">
        <f>IF(E128="","",IF(F128=0,"Non échu",IF(F128&lt;=30,"1-30 j",IF(F128&lt;=60,"31-60 j",IF(F128&lt;=90,"61-90 j","&gt; 90 j")))))</f>
      </c>
    </row>
    <row r="129" spans="1:7" x14ac:dyDescent="0.25">
      <c r="A129" s="8"/>
      <c r="B129" s="8"/>
      <c r="C129" s="6"/>
      <c r="D129" s="6"/>
      <c r="E129" s="9"/>
      <c r="F129" s="10">
        <f>IF(E129="","",MAX(0,$B$3-D129))</f>
      </c>
      <c r="G129" s="11">
        <f>IF(E129="","",IF(F129=0,"Non échu",IF(F129&lt;=30,"1-30 j",IF(F129&lt;=60,"31-60 j",IF(F129&lt;=90,"61-90 j","&gt; 90 j")))))</f>
      </c>
    </row>
    <row r="130" spans="1:7" x14ac:dyDescent="0.25">
      <c r="A130" s="8"/>
      <c r="B130" s="8"/>
      <c r="C130" s="6"/>
      <c r="D130" s="6"/>
      <c r="E130" s="9"/>
      <c r="F130" s="10">
        <f>IF(E130="","",MAX(0,$B$3-D130))</f>
      </c>
      <c r="G130" s="11">
        <f>IF(E130="","",IF(F130=0,"Non échu",IF(F130&lt;=30,"1-30 j",IF(F130&lt;=60,"31-60 j",IF(F130&lt;=90,"61-90 j","&gt; 90 j")))))</f>
      </c>
    </row>
    <row r="131" spans="1:7" x14ac:dyDescent="0.25">
      <c r="A131" s="8"/>
      <c r="B131" s="8"/>
      <c r="C131" s="6"/>
      <c r="D131" s="6"/>
      <c r="E131" s="9"/>
      <c r="F131" s="10">
        <f>IF(E131="","",MAX(0,$B$3-D131))</f>
      </c>
      <c r="G131" s="11">
        <f>IF(E131="","",IF(F131=0,"Non échu",IF(F131&lt;=30,"1-30 j",IF(F131&lt;=60,"31-60 j",IF(F131&lt;=90,"61-90 j","&gt; 90 j")))))</f>
      </c>
    </row>
    <row r="132" spans="1:7" x14ac:dyDescent="0.25">
      <c r="A132" s="8"/>
      <c r="B132" s="8"/>
      <c r="C132" s="6"/>
      <c r="D132" s="6"/>
      <c r="E132" s="9"/>
      <c r="F132" s="10">
        <f>IF(E132="","",MAX(0,$B$3-D132))</f>
      </c>
      <c r="G132" s="11">
        <f>IF(E132="","",IF(F132=0,"Non échu",IF(F132&lt;=30,"1-30 j",IF(F132&lt;=60,"31-60 j",IF(F132&lt;=90,"61-90 j","&gt; 90 j")))))</f>
      </c>
    </row>
    <row r="133" spans="1:7" x14ac:dyDescent="0.25">
      <c r="A133" s="8"/>
      <c r="B133" s="8"/>
      <c r="C133" s="6"/>
      <c r="D133" s="6"/>
      <c r="E133" s="9"/>
      <c r="F133" s="10">
        <f>IF(E133="","",MAX(0,$B$3-D133))</f>
      </c>
      <c r="G133" s="11">
        <f>IF(E133="","",IF(F133=0,"Non échu",IF(F133&lt;=30,"1-30 j",IF(F133&lt;=60,"31-60 j",IF(F133&lt;=90,"61-90 j","&gt; 90 j")))))</f>
      </c>
    </row>
    <row r="134" spans="1:7" x14ac:dyDescent="0.25">
      <c r="A134" s="8"/>
      <c r="B134" s="8"/>
      <c r="C134" s="6"/>
      <c r="D134" s="6"/>
      <c r="E134" s="9"/>
      <c r="F134" s="10">
        <f>IF(E134="","",MAX(0,$B$3-D134))</f>
      </c>
      <c r="G134" s="11">
        <f>IF(E134="","",IF(F134=0,"Non échu",IF(F134&lt;=30,"1-30 j",IF(F134&lt;=60,"31-60 j",IF(F134&lt;=90,"61-90 j","&gt; 90 j")))))</f>
      </c>
    </row>
    <row r="135" spans="1:7" x14ac:dyDescent="0.25">
      <c r="A135" s="8"/>
      <c r="B135" s="8"/>
      <c r="C135" s="6"/>
      <c r="D135" s="6"/>
      <c r="E135" s="9"/>
      <c r="F135" s="10">
        <f>IF(E135="","",MAX(0,$B$3-D135))</f>
      </c>
      <c r="G135" s="11">
        <f>IF(E135="","",IF(F135=0,"Non échu",IF(F135&lt;=30,"1-30 j",IF(F135&lt;=60,"31-60 j",IF(F135&lt;=90,"61-90 j","&gt; 90 j")))))</f>
      </c>
    </row>
    <row r="136" spans="1:7" x14ac:dyDescent="0.25">
      <c r="A136" s="8"/>
      <c r="B136" s="8"/>
      <c r="C136" s="6"/>
      <c r="D136" s="6"/>
      <c r="E136" s="9"/>
      <c r="F136" s="10">
        <f>IF(E136="","",MAX(0,$B$3-D136))</f>
      </c>
      <c r="G136" s="11">
        <f>IF(E136="","",IF(F136=0,"Non échu",IF(F136&lt;=30,"1-30 j",IF(F136&lt;=60,"31-60 j",IF(F136&lt;=90,"61-90 j","&gt; 90 j")))))</f>
      </c>
    </row>
    <row r="137" spans="1:7" x14ac:dyDescent="0.25">
      <c r="A137" s="8"/>
      <c r="B137" s="8"/>
      <c r="C137" s="6"/>
      <c r="D137" s="6"/>
      <c r="E137" s="9"/>
      <c r="F137" s="10">
        <f>IF(E137="","",MAX(0,$B$3-D137))</f>
      </c>
      <c r="G137" s="11">
        <f>IF(E137="","",IF(F137=0,"Non échu",IF(F137&lt;=30,"1-30 j",IF(F137&lt;=60,"31-60 j",IF(F137&lt;=90,"61-90 j","&gt; 90 j")))))</f>
      </c>
    </row>
    <row r="138" spans="1:7" x14ac:dyDescent="0.25">
      <c r="A138" s="8"/>
      <c r="B138" s="8"/>
      <c r="C138" s="6"/>
      <c r="D138" s="6"/>
      <c r="E138" s="9"/>
      <c r="F138" s="10">
        <f>IF(E138="","",MAX(0,$B$3-D138))</f>
      </c>
      <c r="G138" s="11">
        <f>IF(E138="","",IF(F138=0,"Non échu",IF(F138&lt;=30,"1-30 j",IF(F138&lt;=60,"31-60 j",IF(F138&lt;=90,"61-90 j","&gt; 90 j")))))</f>
      </c>
    </row>
    <row r="139" spans="1:7" x14ac:dyDescent="0.25">
      <c r="A139" s="8"/>
      <c r="B139" s="8"/>
      <c r="C139" s="6"/>
      <c r="D139" s="6"/>
      <c r="E139" s="9"/>
      <c r="F139" s="10">
        <f>IF(E139="","",MAX(0,$B$3-D139))</f>
      </c>
      <c r="G139" s="11">
        <f>IF(E139="","",IF(F139=0,"Non échu",IF(F139&lt;=30,"1-30 j",IF(F139&lt;=60,"31-60 j",IF(F139&lt;=90,"61-90 j","&gt; 90 j")))))</f>
      </c>
    </row>
    <row r="140" spans="1:7" x14ac:dyDescent="0.25">
      <c r="A140" s="8"/>
      <c r="B140" s="8"/>
      <c r="C140" s="6"/>
      <c r="D140" s="6"/>
      <c r="E140" s="9"/>
      <c r="F140" s="10">
        <f>IF(E140="","",MAX(0,$B$3-D140))</f>
      </c>
      <c r="G140" s="11">
        <f>IF(E140="","",IF(F140=0,"Non échu",IF(F140&lt;=30,"1-30 j",IF(F140&lt;=60,"31-60 j",IF(F140&lt;=90,"61-90 j","&gt; 90 j")))))</f>
      </c>
    </row>
    <row r="141" spans="1:7" x14ac:dyDescent="0.25">
      <c r="A141" s="8"/>
      <c r="B141" s="8"/>
      <c r="C141" s="6"/>
      <c r="D141" s="6"/>
      <c r="E141" s="9"/>
      <c r="F141" s="10">
        <f>IF(E141="","",MAX(0,$B$3-D141))</f>
      </c>
      <c r="G141" s="11">
        <f>IF(E141="","",IF(F141=0,"Non échu",IF(F141&lt;=30,"1-30 j",IF(F141&lt;=60,"31-60 j",IF(F141&lt;=90,"61-90 j","&gt; 90 j")))))</f>
      </c>
    </row>
    <row r="142" spans="1:7" x14ac:dyDescent="0.25">
      <c r="A142" s="8"/>
      <c r="B142" s="8"/>
      <c r="C142" s="6"/>
      <c r="D142" s="6"/>
      <c r="E142" s="9"/>
      <c r="F142" s="10">
        <f>IF(E142="","",MAX(0,$B$3-D142))</f>
      </c>
      <c r="G142" s="11">
        <f>IF(E142="","",IF(F142=0,"Non échu",IF(F142&lt;=30,"1-30 j",IF(F142&lt;=60,"31-60 j",IF(F142&lt;=90,"61-90 j","&gt; 90 j")))))</f>
      </c>
    </row>
    <row r="143" spans="1:7" x14ac:dyDescent="0.25">
      <c r="A143" s="8"/>
      <c r="B143" s="8"/>
      <c r="C143" s="6"/>
      <c r="D143" s="6"/>
      <c r="E143" s="9"/>
      <c r="F143" s="10">
        <f>IF(E143="","",MAX(0,$B$3-D143))</f>
      </c>
      <c r="G143" s="11">
        <f>IF(E143="","",IF(F143=0,"Non échu",IF(F143&lt;=30,"1-30 j",IF(F143&lt;=60,"31-60 j",IF(F143&lt;=90,"61-90 j","&gt; 90 j")))))</f>
      </c>
    </row>
    <row r="144" spans="1:7" x14ac:dyDescent="0.25">
      <c r="A144" s="8"/>
      <c r="B144" s="8"/>
      <c r="C144" s="6"/>
      <c r="D144" s="6"/>
      <c r="E144" s="9"/>
      <c r="F144" s="10">
        <f>IF(E144="","",MAX(0,$B$3-D144))</f>
      </c>
      <c r="G144" s="11">
        <f>IF(E144="","",IF(F144=0,"Non échu",IF(F144&lt;=30,"1-30 j",IF(F144&lt;=60,"31-60 j",IF(F144&lt;=90,"61-90 j","&gt; 90 j")))))</f>
      </c>
    </row>
    <row r="145" spans="1:7" x14ac:dyDescent="0.25">
      <c r="A145" s="8"/>
      <c r="B145" s="8"/>
      <c r="C145" s="6"/>
      <c r="D145" s="6"/>
      <c r="E145" s="9"/>
      <c r="F145" s="10">
        <f>IF(E145="","",MAX(0,$B$3-D145))</f>
      </c>
      <c r="G145" s="11">
        <f>IF(E145="","",IF(F145=0,"Non échu",IF(F145&lt;=30,"1-30 j",IF(F145&lt;=60,"31-60 j",IF(F145&lt;=90,"61-90 j","&gt; 90 j")))))</f>
      </c>
    </row>
    <row r="146" spans="1:7" x14ac:dyDescent="0.25">
      <c r="A146" s="8"/>
      <c r="B146" s="8"/>
      <c r="C146" s="6"/>
      <c r="D146" s="6"/>
      <c r="E146" s="9"/>
      <c r="F146" s="10">
        <f>IF(E146="","",MAX(0,$B$3-D146))</f>
      </c>
      <c r="G146" s="11">
        <f>IF(E146="","",IF(F146=0,"Non échu",IF(F146&lt;=30,"1-30 j",IF(F146&lt;=60,"31-60 j",IF(F146&lt;=90,"61-90 j","&gt; 90 j")))))</f>
      </c>
    </row>
    <row r="147" spans="1:7" x14ac:dyDescent="0.25">
      <c r="A147" s="8"/>
      <c r="B147" s="8"/>
      <c r="C147" s="6"/>
      <c r="D147" s="6"/>
      <c r="E147" s="9"/>
      <c r="F147" s="10">
        <f>IF(E147="","",MAX(0,$B$3-D147))</f>
      </c>
      <c r="G147" s="11">
        <f>IF(E147="","",IF(F147=0,"Non échu",IF(F147&lt;=30,"1-30 j",IF(F147&lt;=60,"31-60 j",IF(F147&lt;=90,"61-90 j","&gt; 90 j")))))</f>
      </c>
    </row>
    <row r="148" spans="1:7" x14ac:dyDescent="0.25">
      <c r="A148" s="8"/>
      <c r="B148" s="8"/>
      <c r="C148" s="6"/>
      <c r="D148" s="6"/>
      <c r="E148" s="9"/>
      <c r="F148" s="10">
        <f>IF(E148="","",MAX(0,$B$3-D148))</f>
      </c>
      <c r="G148" s="11">
        <f>IF(E148="","",IF(F148=0,"Non échu",IF(F148&lt;=30,"1-30 j",IF(F148&lt;=60,"31-60 j",IF(F148&lt;=90,"61-90 j","&gt; 90 j")))))</f>
      </c>
    </row>
    <row r="149" spans="1:7" x14ac:dyDescent="0.25">
      <c r="A149" s="8"/>
      <c r="B149" s="8"/>
      <c r="C149" s="6"/>
      <c r="D149" s="6"/>
      <c r="E149" s="9"/>
      <c r="F149" s="10">
        <f>IF(E149="","",MAX(0,$B$3-D149))</f>
      </c>
      <c r="G149" s="11">
        <f>IF(E149="","",IF(F149=0,"Non échu",IF(F149&lt;=30,"1-30 j",IF(F149&lt;=60,"31-60 j",IF(F149&lt;=90,"61-90 j","&gt; 90 j")))))</f>
      </c>
    </row>
    <row r="150" spans="1:7" x14ac:dyDescent="0.25">
      <c r="A150" s="8"/>
      <c r="B150" s="8"/>
      <c r="C150" s="6"/>
      <c r="D150" s="6"/>
      <c r="E150" s="9"/>
      <c r="F150" s="10">
        <f>IF(E150="","",MAX(0,$B$3-D150))</f>
      </c>
      <c r="G150" s="11">
        <f>IF(E150="","",IF(F150=0,"Non échu",IF(F150&lt;=30,"1-30 j",IF(F150&lt;=60,"31-60 j",IF(F150&lt;=90,"61-90 j","&gt; 90 j")))))</f>
      </c>
    </row>
    <row r="151" spans="1:7" x14ac:dyDescent="0.25">
      <c r="A151" s="8"/>
      <c r="B151" s="8"/>
      <c r="C151" s="6"/>
      <c r="D151" s="6"/>
      <c r="E151" s="9"/>
      <c r="F151" s="10">
        <f>IF(E151="","",MAX(0,$B$3-D151))</f>
      </c>
      <c r="G151" s="11">
        <f>IF(E151="","",IF(F151=0,"Non échu",IF(F151&lt;=30,"1-30 j",IF(F151&lt;=60,"31-60 j",IF(F151&lt;=90,"61-90 j","&gt; 90 j")))))</f>
      </c>
    </row>
    <row r="152" spans="1:7" x14ac:dyDescent="0.25">
      <c r="A152" s="8"/>
      <c r="B152" s="8"/>
      <c r="C152" s="6"/>
      <c r="D152" s="6"/>
      <c r="E152" s="9"/>
      <c r="F152" s="10">
        <f>IF(E152="","",MAX(0,$B$3-D152))</f>
      </c>
      <c r="G152" s="11">
        <f>IF(E152="","",IF(F152=0,"Non échu",IF(F152&lt;=30,"1-30 j",IF(F152&lt;=60,"31-60 j",IF(F152&lt;=90,"61-90 j","&gt; 90 j")))))</f>
      </c>
    </row>
    <row r="153" spans="1:7" x14ac:dyDescent="0.25">
      <c r="A153" s="8"/>
      <c r="B153" s="8"/>
      <c r="C153" s="6"/>
      <c r="D153" s="6"/>
      <c r="E153" s="9"/>
      <c r="F153" s="10">
        <f>IF(E153="","",MAX(0,$B$3-D153))</f>
      </c>
      <c r="G153" s="11">
        <f>IF(E153="","",IF(F153=0,"Non échu",IF(F153&lt;=30,"1-30 j",IF(F153&lt;=60,"31-60 j",IF(F153&lt;=90,"61-90 j","&gt; 90 j")))))</f>
      </c>
    </row>
    <row r="154" spans="1:7" x14ac:dyDescent="0.25">
      <c r="A154" s="8"/>
      <c r="B154" s="8"/>
      <c r="C154" s="6"/>
      <c r="D154" s="6"/>
      <c r="E154" s="9"/>
      <c r="F154" s="10">
        <f>IF(E154="","",MAX(0,$B$3-D154))</f>
      </c>
      <c r="G154" s="11">
        <f>IF(E154="","",IF(F154=0,"Non échu",IF(F154&lt;=30,"1-30 j",IF(F154&lt;=60,"31-60 j",IF(F154&lt;=90,"61-90 j","&gt; 90 j")))))</f>
      </c>
    </row>
    <row r="155" spans="1:7" x14ac:dyDescent="0.25">
      <c r="A155" s="8"/>
      <c r="B155" s="8"/>
      <c r="C155" s="6"/>
      <c r="D155" s="6"/>
      <c r="E155" s="9"/>
      <c r="F155" s="10">
        <f>IF(E155="","",MAX(0,$B$3-D155))</f>
      </c>
      <c r="G155" s="11">
        <f>IF(E155="","",IF(F155=0,"Non échu",IF(F155&lt;=30,"1-30 j",IF(F155&lt;=60,"31-60 j",IF(F155&lt;=90,"61-90 j","&gt; 90 j")))))</f>
      </c>
    </row>
    <row r="156" spans="1:7" x14ac:dyDescent="0.25">
      <c r="A156" s="8"/>
      <c r="B156" s="8"/>
      <c r="C156" s="6"/>
      <c r="D156" s="6"/>
      <c r="E156" s="9"/>
      <c r="F156" s="10">
        <f>IF(E156="","",MAX(0,$B$3-D156))</f>
      </c>
      <c r="G156" s="11">
        <f>IF(E156="","",IF(F156=0,"Non échu",IF(F156&lt;=30,"1-30 j",IF(F156&lt;=60,"31-60 j",IF(F156&lt;=90,"61-90 j","&gt; 90 j")))))</f>
      </c>
    </row>
    <row r="157" spans="1:7" x14ac:dyDescent="0.25">
      <c r="A157" s="8"/>
      <c r="B157" s="8"/>
      <c r="C157" s="6"/>
      <c r="D157" s="6"/>
      <c r="E157" s="9"/>
      <c r="F157" s="10">
        <f>IF(E157="","",MAX(0,$B$3-D157))</f>
      </c>
      <c r="G157" s="11">
        <f>IF(E157="","",IF(F157=0,"Non échu",IF(F157&lt;=30,"1-30 j",IF(F157&lt;=60,"31-60 j",IF(F157&lt;=90,"61-90 j","&gt; 90 j")))))</f>
      </c>
    </row>
    <row r="158" spans="1:7" x14ac:dyDescent="0.25">
      <c r="A158" s="8"/>
      <c r="B158" s="8"/>
      <c r="C158" s="6"/>
      <c r="D158" s="6"/>
      <c r="E158" s="9"/>
      <c r="F158" s="10">
        <f>IF(E158="","",MAX(0,$B$3-D158))</f>
      </c>
      <c r="G158" s="11">
        <f>IF(E158="","",IF(F158=0,"Non échu",IF(F158&lt;=30,"1-30 j",IF(F158&lt;=60,"31-60 j",IF(F158&lt;=90,"61-90 j","&gt; 90 j")))))</f>
      </c>
    </row>
    <row r="159" spans="1:7" x14ac:dyDescent="0.25">
      <c r="A159" s="8"/>
      <c r="B159" s="8"/>
      <c r="C159" s="6"/>
      <c r="D159" s="6"/>
      <c r="E159" s="9"/>
      <c r="F159" s="10">
        <f>IF(E159="","",MAX(0,$B$3-D159))</f>
      </c>
      <c r="G159" s="11">
        <f>IF(E159="","",IF(F159=0,"Non échu",IF(F159&lt;=30,"1-30 j",IF(F159&lt;=60,"31-60 j",IF(F159&lt;=90,"61-90 j","&gt; 90 j")))))</f>
      </c>
    </row>
    <row r="160" spans="1:7" x14ac:dyDescent="0.25">
      <c r="A160" s="8"/>
      <c r="B160" s="8"/>
      <c r="C160" s="6"/>
      <c r="D160" s="6"/>
      <c r="E160" s="9"/>
      <c r="F160" s="10">
        <f>IF(E160="","",MAX(0,$B$3-D160))</f>
      </c>
      <c r="G160" s="11">
        <f>IF(E160="","",IF(F160=0,"Non échu",IF(F160&lt;=30,"1-30 j",IF(F160&lt;=60,"31-60 j",IF(F160&lt;=90,"61-90 j","&gt; 90 j")))))</f>
      </c>
    </row>
    <row r="161" spans="1:7" x14ac:dyDescent="0.25">
      <c r="A161" s="8"/>
      <c r="B161" s="8"/>
      <c r="C161" s="6"/>
      <c r="D161" s="6"/>
      <c r="E161" s="9"/>
      <c r="F161" s="10">
        <f>IF(E161="","",MAX(0,$B$3-D161))</f>
      </c>
      <c r="G161" s="11">
        <f>IF(E161="","",IF(F161=0,"Non échu",IF(F161&lt;=30,"1-30 j",IF(F161&lt;=60,"31-60 j",IF(F161&lt;=90,"61-90 j","&gt; 90 j")))))</f>
      </c>
    </row>
    <row r="162" spans="1:7" x14ac:dyDescent="0.25">
      <c r="A162" s="8"/>
      <c r="B162" s="8"/>
      <c r="C162" s="6"/>
      <c r="D162" s="6"/>
      <c r="E162" s="9"/>
      <c r="F162" s="10">
        <f>IF(E162="","",MAX(0,$B$3-D162))</f>
      </c>
      <c r="G162" s="11">
        <f>IF(E162="","",IF(F162=0,"Non échu",IF(F162&lt;=30,"1-30 j",IF(F162&lt;=60,"31-60 j",IF(F162&lt;=90,"61-90 j","&gt; 90 j")))))</f>
      </c>
    </row>
    <row r="163" spans="1:7" x14ac:dyDescent="0.25">
      <c r="A163" s="8"/>
      <c r="B163" s="8"/>
      <c r="C163" s="6"/>
      <c r="D163" s="6"/>
      <c r="E163" s="9"/>
      <c r="F163" s="10">
        <f>IF(E163="","",MAX(0,$B$3-D163))</f>
      </c>
      <c r="G163" s="11">
        <f>IF(E163="","",IF(F163=0,"Non échu",IF(F163&lt;=30,"1-30 j",IF(F163&lt;=60,"31-60 j",IF(F163&lt;=90,"61-90 j","&gt; 90 j")))))</f>
      </c>
    </row>
    <row r="164" spans="1:7" x14ac:dyDescent="0.25">
      <c r="A164" s="8"/>
      <c r="B164" s="8"/>
      <c r="C164" s="6"/>
      <c r="D164" s="6"/>
      <c r="E164" s="9"/>
      <c r="F164" s="10">
        <f>IF(E164="","",MAX(0,$B$3-D164))</f>
      </c>
      <c r="G164" s="11">
        <f>IF(E164="","",IF(F164=0,"Non échu",IF(F164&lt;=30,"1-30 j",IF(F164&lt;=60,"31-60 j",IF(F164&lt;=90,"61-90 j","&gt; 90 j")))))</f>
      </c>
    </row>
    <row r="165" spans="1:7" x14ac:dyDescent="0.25">
      <c r="A165" s="8"/>
      <c r="B165" s="8"/>
      <c r="C165" s="6"/>
      <c r="D165" s="6"/>
      <c r="E165" s="9"/>
      <c r="F165" s="10">
        <f>IF(E165="","",MAX(0,$B$3-D165))</f>
      </c>
      <c r="G165" s="11">
        <f>IF(E165="","",IF(F165=0,"Non échu",IF(F165&lt;=30,"1-30 j",IF(F165&lt;=60,"31-60 j",IF(F165&lt;=90,"61-90 j","&gt; 90 j")))))</f>
      </c>
    </row>
    <row r="166" spans="1:7" x14ac:dyDescent="0.25">
      <c r="A166" s="8"/>
      <c r="B166" s="8"/>
      <c r="C166" s="6"/>
      <c r="D166" s="6"/>
      <c r="E166" s="9"/>
      <c r="F166" s="10">
        <f>IF(E166="","",MAX(0,$B$3-D166))</f>
      </c>
      <c r="G166" s="11">
        <f>IF(E166="","",IF(F166=0,"Non échu",IF(F166&lt;=30,"1-30 j",IF(F166&lt;=60,"31-60 j",IF(F166&lt;=90,"61-90 j","&gt; 90 j")))))</f>
      </c>
    </row>
    <row r="167" spans="1:7" x14ac:dyDescent="0.25">
      <c r="A167" s="8"/>
      <c r="B167" s="8"/>
      <c r="C167" s="6"/>
      <c r="D167" s="6"/>
      <c r="E167" s="9"/>
      <c r="F167" s="10">
        <f>IF(E167="","",MAX(0,$B$3-D167))</f>
      </c>
      <c r="G167" s="11">
        <f>IF(E167="","",IF(F167=0,"Non échu",IF(F167&lt;=30,"1-30 j",IF(F167&lt;=60,"31-60 j",IF(F167&lt;=90,"61-90 j","&gt; 90 j")))))</f>
      </c>
    </row>
    <row r="168" spans="1:7" x14ac:dyDescent="0.25">
      <c r="A168" s="8"/>
      <c r="B168" s="8"/>
      <c r="C168" s="6"/>
      <c r="D168" s="6"/>
      <c r="E168" s="9"/>
      <c r="F168" s="10">
        <f>IF(E168="","",MAX(0,$B$3-D168))</f>
      </c>
      <c r="G168" s="11">
        <f>IF(E168="","",IF(F168=0,"Non échu",IF(F168&lt;=30,"1-30 j",IF(F168&lt;=60,"31-60 j",IF(F168&lt;=90,"61-90 j","&gt; 90 j")))))</f>
      </c>
    </row>
    <row r="169" spans="1:7" x14ac:dyDescent="0.25">
      <c r="A169" s="8"/>
      <c r="B169" s="8"/>
      <c r="C169" s="6"/>
      <c r="D169" s="6"/>
      <c r="E169" s="9"/>
      <c r="F169" s="10">
        <f>IF(E169="","",MAX(0,$B$3-D169))</f>
      </c>
      <c r="G169" s="11">
        <f>IF(E169="","",IF(F169=0,"Non échu",IF(F169&lt;=30,"1-30 j",IF(F169&lt;=60,"31-60 j",IF(F169&lt;=90,"61-90 j","&gt; 90 j")))))</f>
      </c>
    </row>
    <row r="170" spans="1:7" x14ac:dyDescent="0.25">
      <c r="A170" s="8"/>
      <c r="B170" s="8"/>
      <c r="C170" s="6"/>
      <c r="D170" s="6"/>
      <c r="E170" s="9"/>
      <c r="F170" s="10">
        <f>IF(E170="","",MAX(0,$B$3-D170))</f>
      </c>
      <c r="G170" s="11">
        <f>IF(E170="","",IF(F170=0,"Non échu",IF(F170&lt;=30,"1-30 j",IF(F170&lt;=60,"31-60 j",IF(F170&lt;=90,"61-90 j","&gt; 90 j")))))</f>
      </c>
    </row>
    <row r="171" spans="1:7" x14ac:dyDescent="0.25">
      <c r="A171" s="8"/>
      <c r="B171" s="8"/>
      <c r="C171" s="6"/>
      <c r="D171" s="6"/>
      <c r="E171" s="9"/>
      <c r="F171" s="10">
        <f>IF(E171="","",MAX(0,$B$3-D171))</f>
      </c>
      <c r="G171" s="11">
        <f>IF(E171="","",IF(F171=0,"Non échu",IF(F171&lt;=30,"1-30 j",IF(F171&lt;=60,"31-60 j",IF(F171&lt;=90,"61-90 j","&gt; 90 j")))))</f>
      </c>
    </row>
    <row r="172" spans="1:7" x14ac:dyDescent="0.25">
      <c r="A172" s="8"/>
      <c r="B172" s="8"/>
      <c r="C172" s="6"/>
      <c r="D172" s="6"/>
      <c r="E172" s="9"/>
      <c r="F172" s="10">
        <f>IF(E172="","",MAX(0,$B$3-D172))</f>
      </c>
      <c r="G172" s="11">
        <f>IF(E172="","",IF(F172=0,"Non échu",IF(F172&lt;=30,"1-30 j",IF(F172&lt;=60,"31-60 j",IF(F172&lt;=90,"61-90 j","&gt; 90 j")))))</f>
      </c>
    </row>
    <row r="173" spans="1:7" x14ac:dyDescent="0.25">
      <c r="A173" s="8"/>
      <c r="B173" s="8"/>
      <c r="C173" s="6"/>
      <c r="D173" s="6"/>
      <c r="E173" s="9"/>
      <c r="F173" s="10">
        <f>IF(E173="","",MAX(0,$B$3-D173))</f>
      </c>
      <c r="G173" s="11">
        <f>IF(E173="","",IF(F173=0,"Non échu",IF(F173&lt;=30,"1-30 j",IF(F173&lt;=60,"31-60 j",IF(F173&lt;=90,"61-90 j","&gt; 90 j")))))</f>
      </c>
    </row>
    <row r="174" spans="1:7" x14ac:dyDescent="0.25">
      <c r="A174" s="8"/>
      <c r="B174" s="8"/>
      <c r="C174" s="6"/>
      <c r="D174" s="6"/>
      <c r="E174" s="9"/>
      <c r="F174" s="10">
        <f>IF(E174="","",MAX(0,$B$3-D174))</f>
      </c>
      <c r="G174" s="11">
        <f>IF(E174="","",IF(F174=0,"Non échu",IF(F174&lt;=30,"1-30 j",IF(F174&lt;=60,"31-60 j",IF(F174&lt;=90,"61-90 j","&gt; 90 j")))))</f>
      </c>
    </row>
    <row r="175" spans="1:7" x14ac:dyDescent="0.25">
      <c r="A175" s="8"/>
      <c r="B175" s="8"/>
      <c r="C175" s="6"/>
      <c r="D175" s="6"/>
      <c r="E175" s="9"/>
      <c r="F175" s="10">
        <f>IF(E175="","",MAX(0,$B$3-D175))</f>
      </c>
      <c r="G175" s="11">
        <f>IF(E175="","",IF(F175=0,"Non échu",IF(F175&lt;=30,"1-30 j",IF(F175&lt;=60,"31-60 j",IF(F175&lt;=90,"61-90 j","&gt; 90 j")))))</f>
      </c>
    </row>
    <row r="176" spans="1:7" x14ac:dyDescent="0.25">
      <c r="A176" s="8"/>
      <c r="B176" s="8"/>
      <c r="C176" s="6"/>
      <c r="D176" s="6"/>
      <c r="E176" s="9"/>
      <c r="F176" s="10">
        <f>IF(E176="","",MAX(0,$B$3-D176))</f>
      </c>
      <c r="G176" s="11">
        <f>IF(E176="","",IF(F176=0,"Non échu",IF(F176&lt;=30,"1-30 j",IF(F176&lt;=60,"31-60 j",IF(F176&lt;=90,"61-90 j","&gt; 90 j")))))</f>
      </c>
    </row>
    <row r="177" spans="1:7" x14ac:dyDescent="0.25">
      <c r="A177" s="8"/>
      <c r="B177" s="8"/>
      <c r="C177" s="6"/>
      <c r="D177" s="6"/>
      <c r="E177" s="9"/>
      <c r="F177" s="10">
        <f>IF(E177="","",MAX(0,$B$3-D177))</f>
      </c>
      <c r="G177" s="11">
        <f>IF(E177="","",IF(F177=0,"Non échu",IF(F177&lt;=30,"1-30 j",IF(F177&lt;=60,"31-60 j",IF(F177&lt;=90,"61-90 j","&gt; 90 j")))))</f>
      </c>
    </row>
    <row r="178" spans="1:7" x14ac:dyDescent="0.25">
      <c r="A178" s="8"/>
      <c r="B178" s="8"/>
      <c r="C178" s="6"/>
      <c r="D178" s="6"/>
      <c r="E178" s="9"/>
      <c r="F178" s="10">
        <f>IF(E178="","",MAX(0,$B$3-D178))</f>
      </c>
      <c r="G178" s="11">
        <f>IF(E178="","",IF(F178=0,"Non échu",IF(F178&lt;=30,"1-30 j",IF(F178&lt;=60,"31-60 j",IF(F178&lt;=90,"61-90 j","&gt; 90 j")))))</f>
      </c>
    </row>
    <row r="179" spans="1:7" x14ac:dyDescent="0.25">
      <c r="A179" s="8"/>
      <c r="B179" s="8"/>
      <c r="C179" s="6"/>
      <c r="D179" s="6"/>
      <c r="E179" s="9"/>
      <c r="F179" s="10">
        <f>IF(E179="","",MAX(0,$B$3-D179))</f>
      </c>
      <c r="G179" s="11">
        <f>IF(E179="","",IF(F179=0,"Non échu",IF(F179&lt;=30,"1-30 j",IF(F179&lt;=60,"31-60 j",IF(F179&lt;=90,"61-90 j","&gt; 90 j")))))</f>
      </c>
    </row>
    <row r="180" spans="1:7" x14ac:dyDescent="0.25">
      <c r="A180" s="8"/>
      <c r="B180" s="8"/>
      <c r="C180" s="6"/>
      <c r="D180" s="6"/>
      <c r="E180" s="9"/>
      <c r="F180" s="10">
        <f>IF(E180="","",MAX(0,$B$3-D180))</f>
      </c>
      <c r="G180" s="11">
        <f>IF(E180="","",IF(F180=0,"Non échu",IF(F180&lt;=30,"1-30 j",IF(F180&lt;=60,"31-60 j",IF(F180&lt;=90,"61-90 j","&gt; 90 j")))))</f>
      </c>
    </row>
    <row r="181" spans="1:7" x14ac:dyDescent="0.25">
      <c r="A181" s="8"/>
      <c r="B181" s="8"/>
      <c r="C181" s="6"/>
      <c r="D181" s="6"/>
      <c r="E181" s="9"/>
      <c r="F181" s="10">
        <f>IF(E181="","",MAX(0,$B$3-D181))</f>
      </c>
      <c r="G181" s="11">
        <f>IF(E181="","",IF(F181=0,"Non échu",IF(F181&lt;=30,"1-30 j",IF(F181&lt;=60,"31-60 j",IF(F181&lt;=90,"61-90 j","&gt; 90 j")))))</f>
      </c>
    </row>
    <row r="182" spans="1:7" x14ac:dyDescent="0.25">
      <c r="A182" s="8"/>
      <c r="B182" s="8"/>
      <c r="C182" s="6"/>
      <c r="D182" s="6"/>
      <c r="E182" s="9"/>
      <c r="F182" s="10">
        <f>IF(E182="","",MAX(0,$B$3-D182))</f>
      </c>
      <c r="G182" s="11">
        <f>IF(E182="","",IF(F182=0,"Non échu",IF(F182&lt;=30,"1-30 j",IF(F182&lt;=60,"31-60 j",IF(F182&lt;=90,"61-90 j","&gt; 90 j")))))</f>
      </c>
    </row>
    <row r="183" spans="1:7" x14ac:dyDescent="0.25">
      <c r="A183" s="8"/>
      <c r="B183" s="8"/>
      <c r="C183" s="6"/>
      <c r="D183" s="6"/>
      <c r="E183" s="9"/>
      <c r="F183" s="10">
        <f>IF(E183="","",MAX(0,$B$3-D183))</f>
      </c>
      <c r="G183" s="11">
        <f>IF(E183="","",IF(F183=0,"Non échu",IF(F183&lt;=30,"1-30 j",IF(F183&lt;=60,"31-60 j",IF(F183&lt;=90,"61-90 j","&gt; 90 j")))))</f>
      </c>
    </row>
    <row r="184" spans="1:7" x14ac:dyDescent="0.25">
      <c r="A184" s="8"/>
      <c r="B184" s="8"/>
      <c r="C184" s="6"/>
      <c r="D184" s="6"/>
      <c r="E184" s="9"/>
      <c r="F184" s="10">
        <f>IF(E184="","",MAX(0,$B$3-D184))</f>
      </c>
      <c r="G184" s="11">
        <f>IF(E184="","",IF(F184=0,"Non échu",IF(F184&lt;=30,"1-30 j",IF(F184&lt;=60,"31-60 j",IF(F184&lt;=90,"61-90 j","&gt; 90 j")))))</f>
      </c>
    </row>
    <row r="185" spans="1:7" x14ac:dyDescent="0.25">
      <c r="A185" s="8"/>
      <c r="B185" s="8"/>
      <c r="C185" s="6"/>
      <c r="D185" s="6"/>
      <c r="E185" s="9"/>
      <c r="F185" s="10">
        <f>IF(E185="","",MAX(0,$B$3-D185))</f>
      </c>
      <c r="G185" s="11">
        <f>IF(E185="","",IF(F185=0,"Non échu",IF(F185&lt;=30,"1-30 j",IF(F185&lt;=60,"31-60 j",IF(F185&lt;=90,"61-90 j","&gt; 90 j")))))</f>
      </c>
    </row>
    <row r="186" spans="1:7" x14ac:dyDescent="0.25">
      <c r="A186" s="8"/>
      <c r="B186" s="8"/>
      <c r="C186" s="6"/>
      <c r="D186" s="6"/>
      <c r="E186" s="9"/>
      <c r="F186" s="10">
        <f>IF(E186="","",MAX(0,$B$3-D186))</f>
      </c>
      <c r="G186" s="11">
        <f>IF(E186="","",IF(F186=0,"Non échu",IF(F186&lt;=30,"1-30 j",IF(F186&lt;=60,"31-60 j",IF(F186&lt;=90,"61-90 j","&gt; 90 j")))))</f>
      </c>
    </row>
    <row r="187" spans="1:7" x14ac:dyDescent="0.25">
      <c r="A187" s="8"/>
      <c r="B187" s="8"/>
      <c r="C187" s="6"/>
      <c r="D187" s="6"/>
      <c r="E187" s="9"/>
      <c r="F187" s="10">
        <f>IF(E187="","",MAX(0,$B$3-D187))</f>
      </c>
      <c r="G187" s="11">
        <f>IF(E187="","",IF(F187=0,"Non échu",IF(F187&lt;=30,"1-30 j",IF(F187&lt;=60,"31-60 j",IF(F187&lt;=90,"61-90 j","&gt; 90 j")))))</f>
      </c>
    </row>
    <row r="188" spans="1:7" x14ac:dyDescent="0.25">
      <c r="A188" s="8"/>
      <c r="B188" s="8"/>
      <c r="C188" s="6"/>
      <c r="D188" s="6"/>
      <c r="E188" s="9"/>
      <c r="F188" s="10">
        <f>IF(E188="","",MAX(0,$B$3-D188))</f>
      </c>
      <c r="G188" s="11">
        <f>IF(E188="","",IF(F188=0,"Non échu",IF(F188&lt;=30,"1-30 j",IF(F188&lt;=60,"31-60 j",IF(F188&lt;=90,"61-90 j","&gt; 90 j")))))</f>
      </c>
    </row>
    <row r="189" spans="1:7" x14ac:dyDescent="0.25">
      <c r="A189" s="8"/>
      <c r="B189" s="8"/>
      <c r="C189" s="6"/>
      <c r="D189" s="6"/>
      <c r="E189" s="9"/>
      <c r="F189" s="10">
        <f>IF(E189="","",MAX(0,$B$3-D189))</f>
      </c>
      <c r="G189" s="11">
        <f>IF(E189="","",IF(F189=0,"Non échu",IF(F189&lt;=30,"1-30 j",IF(F189&lt;=60,"31-60 j",IF(F189&lt;=90,"61-90 j","&gt; 90 j")))))</f>
      </c>
    </row>
    <row r="190" spans="1:7" x14ac:dyDescent="0.25">
      <c r="A190" s="8"/>
      <c r="B190" s="8"/>
      <c r="C190" s="6"/>
      <c r="D190" s="6"/>
      <c r="E190" s="9"/>
      <c r="F190" s="10">
        <f>IF(E190="","",MAX(0,$B$3-D190))</f>
      </c>
      <c r="G190" s="11">
        <f>IF(E190="","",IF(F190=0,"Non échu",IF(F190&lt;=30,"1-30 j",IF(F190&lt;=60,"31-60 j",IF(F190&lt;=90,"61-90 j","&gt; 90 j")))))</f>
      </c>
    </row>
    <row r="191" spans="1:7" x14ac:dyDescent="0.25">
      <c r="A191" s="8"/>
      <c r="B191" s="8"/>
      <c r="C191" s="6"/>
      <c r="D191" s="6"/>
      <c r="E191" s="9"/>
      <c r="F191" s="10">
        <f>IF(E191="","",MAX(0,$B$3-D191))</f>
      </c>
      <c r="G191" s="11">
        <f>IF(E191="","",IF(F191=0,"Non échu",IF(F191&lt;=30,"1-30 j",IF(F191&lt;=60,"31-60 j",IF(F191&lt;=90,"61-90 j","&gt; 90 j")))))</f>
      </c>
    </row>
    <row r="192" spans="1:7" x14ac:dyDescent="0.25">
      <c r="A192" s="8"/>
      <c r="B192" s="8"/>
      <c r="C192" s="6"/>
      <c r="D192" s="6"/>
      <c r="E192" s="9"/>
      <c r="F192" s="10">
        <f>IF(E192="","",MAX(0,$B$3-D192))</f>
      </c>
      <c r="G192" s="11">
        <f>IF(E192="","",IF(F192=0,"Non échu",IF(F192&lt;=30,"1-30 j",IF(F192&lt;=60,"31-60 j",IF(F192&lt;=90,"61-90 j","&gt; 90 j")))))</f>
      </c>
    </row>
    <row r="193" spans="1:7" x14ac:dyDescent="0.25">
      <c r="A193" s="8"/>
      <c r="B193" s="8"/>
      <c r="C193" s="6"/>
      <c r="D193" s="6"/>
      <c r="E193" s="9"/>
      <c r="F193" s="10">
        <f>IF(E193="","",MAX(0,$B$3-D193))</f>
      </c>
      <c r="G193" s="11">
        <f>IF(E193="","",IF(F193=0,"Non échu",IF(F193&lt;=30,"1-30 j",IF(F193&lt;=60,"31-60 j",IF(F193&lt;=90,"61-90 j","&gt; 90 j")))))</f>
      </c>
    </row>
    <row r="194" spans="1:7" x14ac:dyDescent="0.25">
      <c r="A194" s="8"/>
      <c r="B194" s="8"/>
      <c r="C194" s="6"/>
      <c r="D194" s="6"/>
      <c r="E194" s="9"/>
      <c r="F194" s="10">
        <f>IF(E194="","",MAX(0,$B$3-D194))</f>
      </c>
      <c r="G194" s="11">
        <f>IF(E194="","",IF(F194=0,"Non échu",IF(F194&lt;=30,"1-30 j",IF(F194&lt;=60,"31-60 j",IF(F194&lt;=90,"61-90 j","&gt; 90 j")))))</f>
      </c>
    </row>
    <row r="195" spans="1:7" x14ac:dyDescent="0.25">
      <c r="A195" s="8"/>
      <c r="B195" s="8"/>
      <c r="C195" s="6"/>
      <c r="D195" s="6"/>
      <c r="E195" s="9"/>
      <c r="F195" s="10">
        <f>IF(E195="","",MAX(0,$B$3-D195))</f>
      </c>
      <c r="G195" s="11">
        <f>IF(E195="","",IF(F195=0,"Non échu",IF(F195&lt;=30,"1-30 j",IF(F195&lt;=60,"31-60 j",IF(F195&lt;=90,"61-90 j","&gt; 90 j")))))</f>
      </c>
    </row>
    <row r="196" spans="1:7" x14ac:dyDescent="0.25">
      <c r="A196" s="8"/>
      <c r="B196" s="8"/>
      <c r="C196" s="6"/>
      <c r="D196" s="6"/>
      <c r="E196" s="9"/>
      <c r="F196" s="10">
        <f>IF(E196="","",MAX(0,$B$3-D196))</f>
      </c>
      <c r="G196" s="11">
        <f>IF(E196="","",IF(F196=0,"Non échu",IF(F196&lt;=30,"1-30 j",IF(F196&lt;=60,"31-60 j",IF(F196&lt;=90,"61-90 j","&gt; 90 j")))))</f>
      </c>
    </row>
    <row r="197" spans="1:7" x14ac:dyDescent="0.25">
      <c r="A197" s="8"/>
      <c r="B197" s="8"/>
      <c r="C197" s="6"/>
      <c r="D197" s="6"/>
      <c r="E197" s="9"/>
      <c r="F197" s="10">
        <f>IF(E197="","",MAX(0,$B$3-D197))</f>
      </c>
      <c r="G197" s="11">
        <f>IF(E197="","",IF(F197=0,"Non échu",IF(F197&lt;=30,"1-30 j",IF(F197&lt;=60,"31-60 j",IF(F197&lt;=90,"61-90 j","&gt; 90 j")))))</f>
      </c>
    </row>
    <row r="198" spans="1:7" x14ac:dyDescent="0.25">
      <c r="A198" s="8"/>
      <c r="B198" s="8"/>
      <c r="C198" s="6"/>
      <c r="D198" s="6"/>
      <c r="E198" s="9"/>
      <c r="F198" s="10">
        <f>IF(E198="","",MAX(0,$B$3-D198))</f>
      </c>
      <c r="G198" s="11">
        <f>IF(E198="","",IF(F198=0,"Non échu",IF(F198&lt;=30,"1-30 j",IF(F198&lt;=60,"31-60 j",IF(F198&lt;=90,"61-90 j","&gt; 90 j")))))</f>
      </c>
    </row>
    <row r="199" spans="1:7" x14ac:dyDescent="0.25">
      <c r="A199" s="8"/>
      <c r="B199" s="8"/>
      <c r="C199" s="6"/>
      <c r="D199" s="6"/>
      <c r="E199" s="9"/>
      <c r="F199" s="10">
        <f>IF(E199="","",MAX(0,$B$3-D199))</f>
      </c>
      <c r="G199" s="11">
        <f>IF(E199="","",IF(F199=0,"Non échu",IF(F199&lt;=30,"1-30 j",IF(F199&lt;=60,"31-60 j",IF(F199&lt;=90,"61-90 j","&gt; 90 j")))))</f>
      </c>
    </row>
    <row r="200" spans="1:7" x14ac:dyDescent="0.25">
      <c r="A200" s="8"/>
      <c r="B200" s="8"/>
      <c r="C200" s="6"/>
      <c r="D200" s="6"/>
      <c r="E200" s="9"/>
      <c r="F200" s="10">
        <f>IF(E200="","",MAX(0,$B$3-D200))</f>
      </c>
      <c r="G200" s="11">
        <f>IF(E200="","",IF(F200=0,"Non échu",IF(F200&lt;=30,"1-30 j",IF(F200&lt;=60,"31-60 j",IF(F200&lt;=90,"61-90 j","&gt; 90 j")))))</f>
      </c>
    </row>
    <row r="201" spans="1:7" x14ac:dyDescent="0.25">
      <c r="A201" s="8"/>
      <c r="B201" s="8"/>
      <c r="C201" s="6"/>
      <c r="D201" s="6"/>
      <c r="E201" s="9"/>
      <c r="F201" s="10">
        <f>IF(E201="","",MAX(0,$B$3-D201))</f>
      </c>
      <c r="G201" s="11">
        <f>IF(E201="","",IF(F201=0,"Non échu",IF(F201&lt;=30,"1-30 j",IF(F201&lt;=60,"31-60 j",IF(F201&lt;=90,"61-90 j","&gt; 90 j")))))</f>
      </c>
    </row>
    <row r="202" spans="1:7" x14ac:dyDescent="0.25">
      <c r="A202" s="8"/>
      <c r="B202" s="8"/>
      <c r="C202" s="6"/>
      <c r="D202" s="6"/>
      <c r="E202" s="9"/>
      <c r="F202" s="10">
        <f>IF(E202="","",MAX(0,$B$3-D202))</f>
      </c>
      <c r="G202" s="11">
        <f>IF(E202="","",IF(F202=0,"Non échu",IF(F202&lt;=30,"1-30 j",IF(F202&lt;=60,"31-60 j",IF(F202&lt;=90,"61-90 j","&gt; 90 j")))))</f>
      </c>
    </row>
    <row r="203" spans="1:7" x14ac:dyDescent="0.25">
      <c r="A203" s="8"/>
      <c r="B203" s="8"/>
      <c r="C203" s="6"/>
      <c r="D203" s="6"/>
      <c r="E203" s="9"/>
      <c r="F203" s="10">
        <f>IF(E203="","",MAX(0,$B$3-D203))</f>
      </c>
      <c r="G203" s="11">
        <f>IF(E203="","",IF(F203=0,"Non échu",IF(F203&lt;=30,"1-30 j",IF(F203&lt;=60,"31-60 j",IF(F203&lt;=90,"61-90 j","&gt; 90 j")))))</f>
      </c>
    </row>
    <row r="204" spans="1:7" x14ac:dyDescent="0.25">
      <c r="A204" s="8"/>
      <c r="B204" s="8"/>
      <c r="C204" s="6"/>
      <c r="D204" s="6"/>
      <c r="E204" s="9"/>
      <c r="F204" s="10">
        <f>IF(E204="","",MAX(0,$B$3-D204))</f>
      </c>
      <c r="G204" s="11">
        <f>IF(E204="","",IF(F204=0,"Non échu",IF(F204&lt;=30,"1-30 j",IF(F204&lt;=60,"31-60 j",IF(F204&lt;=90,"61-90 j","&gt; 90 j")))))</f>
      </c>
    </row>
    <row r="205" spans="1:7" x14ac:dyDescent="0.25">
      <c r="A205" s="8"/>
      <c r="B205" s="8"/>
      <c r="C205" s="6"/>
      <c r="D205" s="6"/>
      <c r="E205" s="9"/>
      <c r="F205" s="10">
        <f>IF(E205="","",MAX(0,$B$3-D205))</f>
      </c>
      <c r="G205" s="11">
        <f>IF(E205="","",IF(F205=0,"Non échu",IF(F205&lt;=30,"1-30 j",IF(F205&lt;=60,"31-60 j",IF(F205&lt;=90,"61-90 j","&gt; 90 j")))))</f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FormatPr defaultRowHeight="15" outlineLevelRow="0" outlineLevelCol="0" x14ac:dyDescent="55"/>
  <cols>
    <col min="1" max="1" width="28" customWidth="1"/>
    <col min="2" max="9" width="15" customWidth="1"/>
  </cols>
  <sheetData>
    <row r="1" spans="1:9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</row>
    <row r="2" ht="32" customHeight="1" spans="1:9" s="2" customFormat="1" x14ac:dyDescent="0.25">
      <c r="A2" s="5" t="s">
        <v>25</v>
      </c>
      <c r="B2" s="5"/>
      <c r="C2" s="5"/>
      <c r="D2" s="5"/>
      <c r="E2" s="5"/>
      <c r="F2" s="5"/>
      <c r="G2" s="5"/>
      <c r="H2" s="5"/>
      <c r="I2" s="5"/>
    </row>
    <row r="4" ht="30" customHeight="1" spans="1:9" x14ac:dyDescent="0.25">
      <c r="A4" s="7" t="s">
        <v>10</v>
      </c>
      <c r="B4" s="7" t="s">
        <v>26</v>
      </c>
      <c r="C4" s="7" t="s">
        <v>27</v>
      </c>
      <c r="D4" s="7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33</v>
      </c>
    </row>
    <row r="5" spans="1:9" x14ac:dyDescent="0.25">
      <c r="A5" s="8" t="s">
        <v>17</v>
      </c>
      <c r="B5" s="12">
        <f>IF($A5="","",SUMIFS(Factures!$E$6:$E$205,Factures!$A$6:$A$205,$A5,Factures!$G$6:$G$205,"Non échu"))</f>
      </c>
      <c r="C5" s="12">
        <f>IF($A5="","",SUMIFS(Factures!$E$6:$E$205,Factures!$A$6:$A$205,$A5,Factures!$G$6:$G$205,"1-30 j"))</f>
      </c>
      <c r="D5" s="12">
        <f>IF($A5="","",SUMIFS(Factures!$E$6:$E$205,Factures!$A$6:$A$205,$A5,Factures!$G$6:$G$205,"31-60 j"))</f>
      </c>
      <c r="E5" s="12">
        <f>IF($A5="","",SUMIFS(Factures!$E$6:$E$205,Factures!$A$6:$A$205,$A5,Factures!$G$6:$G$205,"61-90 j"))</f>
      </c>
      <c r="F5" s="12">
        <f>IF($A5="","",SUMIFS(Factures!$E$6:$E$205,Factures!$A$6:$A$205,$A5,Factures!$G$6:$G$205,"&gt; 90 j"))</f>
      </c>
      <c r="G5" s="12">
        <f>IF($A5="","",SUM(B5:F5))</f>
      </c>
      <c r="H5" s="13">
        <f>IF(OR($A5="",G5=0),"",F5/G5)</f>
      </c>
      <c r="I5" s="11">
        <f>IF($A5="","",IF(F5&gt;0,"À relancer / provisionner",""))</f>
      </c>
    </row>
    <row r="6" spans="1:9" x14ac:dyDescent="0.25">
      <c r="A6" s="8" t="s">
        <v>19</v>
      </c>
      <c r="B6" s="12">
        <f>IF($A6="","",SUMIFS(Factures!$E$6:$E$205,Factures!$A$6:$A$205,$A6,Factures!$G$6:$G$205,"Non échu"))</f>
      </c>
      <c r="C6" s="12">
        <f>IF($A6="","",SUMIFS(Factures!$E$6:$E$205,Factures!$A$6:$A$205,$A6,Factures!$G$6:$G$205,"1-30 j"))</f>
      </c>
      <c r="D6" s="12">
        <f>IF($A6="","",SUMIFS(Factures!$E$6:$E$205,Factures!$A$6:$A$205,$A6,Factures!$G$6:$G$205,"31-60 j"))</f>
      </c>
      <c r="E6" s="12">
        <f>IF($A6="","",SUMIFS(Factures!$E$6:$E$205,Factures!$A$6:$A$205,$A6,Factures!$G$6:$G$205,"61-90 j"))</f>
      </c>
      <c r="F6" s="12">
        <f>IF($A6="","",SUMIFS(Factures!$E$6:$E$205,Factures!$A$6:$A$205,$A6,Factures!$G$6:$G$205,"&gt; 90 j"))</f>
      </c>
      <c r="G6" s="12">
        <f>IF($A6="","",SUM(B6:F6))</f>
      </c>
      <c r="H6" s="13">
        <f>IF(OR($A6="",G6=0),"",F6/G6)</f>
      </c>
      <c r="I6" s="11">
        <f>IF($A6="","",IF(F6&gt;0,"À relancer / provisionner",""))</f>
      </c>
    </row>
    <row r="7" spans="1:9" x14ac:dyDescent="0.25">
      <c r="A7" s="8" t="s">
        <v>22</v>
      </c>
      <c r="B7" s="12">
        <f>IF($A7="","",SUMIFS(Factures!$E$6:$E$205,Factures!$A$6:$A$205,$A7,Factures!$G$6:$G$205,"Non échu"))</f>
      </c>
      <c r="C7" s="12">
        <f>IF($A7="","",SUMIFS(Factures!$E$6:$E$205,Factures!$A$6:$A$205,$A7,Factures!$G$6:$G$205,"1-30 j"))</f>
      </c>
      <c r="D7" s="12">
        <f>IF($A7="","",SUMIFS(Factures!$E$6:$E$205,Factures!$A$6:$A$205,$A7,Factures!$G$6:$G$205,"31-60 j"))</f>
      </c>
      <c r="E7" s="12">
        <f>IF($A7="","",SUMIFS(Factures!$E$6:$E$205,Factures!$A$6:$A$205,$A7,Factures!$G$6:$G$205,"61-90 j"))</f>
      </c>
      <c r="F7" s="12">
        <f>IF($A7="","",SUMIFS(Factures!$E$6:$E$205,Factures!$A$6:$A$205,$A7,Factures!$G$6:$G$205,"&gt; 90 j"))</f>
      </c>
      <c r="G7" s="12">
        <f>IF($A7="","",SUM(B7:F7))</f>
      </c>
      <c r="H7" s="13">
        <f>IF(OR($A7="",G7=0),"",F7/G7)</f>
      </c>
      <c r="I7" s="11">
        <f>IF($A7="","",IF(F7&gt;0,"À relancer / provisionner",""))</f>
      </c>
    </row>
    <row r="8" spans="1:9" x14ac:dyDescent="0.25">
      <c r="A8" s="8"/>
      <c r="B8" s="12">
        <f>IF($A8="","",SUMIFS(Factures!$E$6:$E$205,Factures!$A$6:$A$205,$A8,Factures!$G$6:$G$205,"Non échu"))</f>
      </c>
      <c r="C8" s="12">
        <f>IF($A8="","",SUMIFS(Factures!$E$6:$E$205,Factures!$A$6:$A$205,$A8,Factures!$G$6:$G$205,"1-30 j"))</f>
      </c>
      <c r="D8" s="12">
        <f>IF($A8="","",SUMIFS(Factures!$E$6:$E$205,Factures!$A$6:$A$205,$A8,Factures!$G$6:$G$205,"31-60 j"))</f>
      </c>
      <c r="E8" s="12">
        <f>IF($A8="","",SUMIFS(Factures!$E$6:$E$205,Factures!$A$6:$A$205,$A8,Factures!$G$6:$G$205,"61-90 j"))</f>
      </c>
      <c r="F8" s="12">
        <f>IF($A8="","",SUMIFS(Factures!$E$6:$E$205,Factures!$A$6:$A$205,$A8,Factures!$G$6:$G$205,"&gt; 90 j"))</f>
      </c>
      <c r="G8" s="12">
        <f>IF($A8="","",SUM(B8:F8))</f>
      </c>
      <c r="H8" s="13">
        <f>IF(OR($A8="",G8=0),"",F8/G8)</f>
      </c>
      <c r="I8" s="11">
        <f>IF($A8="","",IF(F8&gt;0,"À relancer / provisionner",""))</f>
      </c>
    </row>
    <row r="9" spans="1:9" x14ac:dyDescent="0.25">
      <c r="A9" s="8"/>
      <c r="B9" s="12">
        <f>IF($A9="","",SUMIFS(Factures!$E$6:$E$205,Factures!$A$6:$A$205,$A9,Factures!$G$6:$G$205,"Non échu"))</f>
      </c>
      <c r="C9" s="12">
        <f>IF($A9="","",SUMIFS(Factures!$E$6:$E$205,Factures!$A$6:$A$205,$A9,Factures!$G$6:$G$205,"1-30 j"))</f>
      </c>
      <c r="D9" s="12">
        <f>IF($A9="","",SUMIFS(Factures!$E$6:$E$205,Factures!$A$6:$A$205,$A9,Factures!$G$6:$G$205,"31-60 j"))</f>
      </c>
      <c r="E9" s="12">
        <f>IF($A9="","",SUMIFS(Factures!$E$6:$E$205,Factures!$A$6:$A$205,$A9,Factures!$G$6:$G$205,"61-90 j"))</f>
      </c>
      <c r="F9" s="12">
        <f>IF($A9="","",SUMIFS(Factures!$E$6:$E$205,Factures!$A$6:$A$205,$A9,Factures!$G$6:$G$205,"&gt; 90 j"))</f>
      </c>
      <c r="G9" s="12">
        <f>IF($A9="","",SUM(B9:F9))</f>
      </c>
      <c r="H9" s="13">
        <f>IF(OR($A9="",G9=0),"",F9/G9)</f>
      </c>
      <c r="I9" s="11">
        <f>IF($A9="","",IF(F9&gt;0,"À relancer / provisionner",""))</f>
      </c>
    </row>
    <row r="10" spans="1:9" x14ac:dyDescent="0.25">
      <c r="A10" s="8"/>
      <c r="B10" s="12">
        <f>IF($A10="","",SUMIFS(Factures!$E$6:$E$205,Factures!$A$6:$A$205,$A10,Factures!$G$6:$G$205,"Non échu"))</f>
      </c>
      <c r="C10" s="12">
        <f>IF($A10="","",SUMIFS(Factures!$E$6:$E$205,Factures!$A$6:$A$205,$A10,Factures!$G$6:$G$205,"1-30 j"))</f>
      </c>
      <c r="D10" s="12">
        <f>IF($A10="","",SUMIFS(Factures!$E$6:$E$205,Factures!$A$6:$A$205,$A10,Factures!$G$6:$G$205,"31-60 j"))</f>
      </c>
      <c r="E10" s="12">
        <f>IF($A10="","",SUMIFS(Factures!$E$6:$E$205,Factures!$A$6:$A$205,$A10,Factures!$G$6:$G$205,"61-90 j"))</f>
      </c>
      <c r="F10" s="12">
        <f>IF($A10="","",SUMIFS(Factures!$E$6:$E$205,Factures!$A$6:$A$205,$A10,Factures!$G$6:$G$205,"&gt; 90 j"))</f>
      </c>
      <c r="G10" s="12">
        <f>IF($A10="","",SUM(B10:F10))</f>
      </c>
      <c r="H10" s="13">
        <f>IF(OR($A10="",G10=0),"",F10/G10)</f>
      </c>
      <c r="I10" s="11">
        <f>IF($A10="","",IF(F10&gt;0,"À relancer / provisionner",""))</f>
      </c>
    </row>
    <row r="11" spans="1:9" x14ac:dyDescent="0.25">
      <c r="A11" s="8"/>
      <c r="B11" s="12">
        <f>IF($A11="","",SUMIFS(Factures!$E$6:$E$205,Factures!$A$6:$A$205,$A11,Factures!$G$6:$G$205,"Non échu"))</f>
      </c>
      <c r="C11" s="12">
        <f>IF($A11="","",SUMIFS(Factures!$E$6:$E$205,Factures!$A$6:$A$205,$A11,Factures!$G$6:$G$205,"1-30 j"))</f>
      </c>
      <c r="D11" s="12">
        <f>IF($A11="","",SUMIFS(Factures!$E$6:$E$205,Factures!$A$6:$A$205,$A11,Factures!$G$6:$G$205,"31-60 j"))</f>
      </c>
      <c r="E11" s="12">
        <f>IF($A11="","",SUMIFS(Factures!$E$6:$E$205,Factures!$A$6:$A$205,$A11,Factures!$G$6:$G$205,"61-90 j"))</f>
      </c>
      <c r="F11" s="12">
        <f>IF($A11="","",SUMIFS(Factures!$E$6:$E$205,Factures!$A$6:$A$205,$A11,Factures!$G$6:$G$205,"&gt; 90 j"))</f>
      </c>
      <c r="G11" s="12">
        <f>IF($A11="","",SUM(B11:F11))</f>
      </c>
      <c r="H11" s="13">
        <f>IF(OR($A11="",G11=0),"",F11/G11)</f>
      </c>
      <c r="I11" s="11">
        <f>IF($A11="","",IF(F11&gt;0,"À relancer / provisionner",""))</f>
      </c>
    </row>
    <row r="12" spans="1:9" x14ac:dyDescent="0.25">
      <c r="A12" s="8"/>
      <c r="B12" s="12">
        <f>IF($A12="","",SUMIFS(Factures!$E$6:$E$205,Factures!$A$6:$A$205,$A12,Factures!$G$6:$G$205,"Non échu"))</f>
      </c>
      <c r="C12" s="12">
        <f>IF($A12="","",SUMIFS(Factures!$E$6:$E$205,Factures!$A$6:$A$205,$A12,Factures!$G$6:$G$205,"1-30 j"))</f>
      </c>
      <c r="D12" s="12">
        <f>IF($A12="","",SUMIFS(Factures!$E$6:$E$205,Factures!$A$6:$A$205,$A12,Factures!$G$6:$G$205,"31-60 j"))</f>
      </c>
      <c r="E12" s="12">
        <f>IF($A12="","",SUMIFS(Factures!$E$6:$E$205,Factures!$A$6:$A$205,$A12,Factures!$G$6:$G$205,"61-90 j"))</f>
      </c>
      <c r="F12" s="12">
        <f>IF($A12="","",SUMIFS(Factures!$E$6:$E$205,Factures!$A$6:$A$205,$A12,Factures!$G$6:$G$205,"&gt; 90 j"))</f>
      </c>
      <c r="G12" s="12">
        <f>IF($A12="","",SUM(B12:F12))</f>
      </c>
      <c r="H12" s="13">
        <f>IF(OR($A12="",G12=0),"",F12/G12)</f>
      </c>
      <c r="I12" s="11">
        <f>IF($A12="","",IF(F12&gt;0,"À relancer / provisionner",""))</f>
      </c>
    </row>
    <row r="13" spans="1:9" x14ac:dyDescent="0.25">
      <c r="A13" s="8"/>
      <c r="B13" s="12">
        <f>IF($A13="","",SUMIFS(Factures!$E$6:$E$205,Factures!$A$6:$A$205,$A13,Factures!$G$6:$G$205,"Non échu"))</f>
      </c>
      <c r="C13" s="12">
        <f>IF($A13="","",SUMIFS(Factures!$E$6:$E$205,Factures!$A$6:$A$205,$A13,Factures!$G$6:$G$205,"1-30 j"))</f>
      </c>
      <c r="D13" s="12">
        <f>IF($A13="","",SUMIFS(Factures!$E$6:$E$205,Factures!$A$6:$A$205,$A13,Factures!$G$6:$G$205,"31-60 j"))</f>
      </c>
      <c r="E13" s="12">
        <f>IF($A13="","",SUMIFS(Factures!$E$6:$E$205,Factures!$A$6:$A$205,$A13,Factures!$G$6:$G$205,"61-90 j"))</f>
      </c>
      <c r="F13" s="12">
        <f>IF($A13="","",SUMIFS(Factures!$E$6:$E$205,Factures!$A$6:$A$205,$A13,Factures!$G$6:$G$205,"&gt; 90 j"))</f>
      </c>
      <c r="G13" s="12">
        <f>IF($A13="","",SUM(B13:F13))</f>
      </c>
      <c r="H13" s="13">
        <f>IF(OR($A13="",G13=0),"",F13/G13)</f>
      </c>
      <c r="I13" s="11">
        <f>IF($A13="","",IF(F13&gt;0,"À relancer / provisionner",""))</f>
      </c>
    </row>
    <row r="14" spans="1:9" x14ac:dyDescent="0.25">
      <c r="A14" s="8"/>
      <c r="B14" s="12">
        <f>IF($A14="","",SUMIFS(Factures!$E$6:$E$205,Factures!$A$6:$A$205,$A14,Factures!$G$6:$G$205,"Non échu"))</f>
      </c>
      <c r="C14" s="12">
        <f>IF($A14="","",SUMIFS(Factures!$E$6:$E$205,Factures!$A$6:$A$205,$A14,Factures!$G$6:$G$205,"1-30 j"))</f>
      </c>
      <c r="D14" s="12">
        <f>IF($A14="","",SUMIFS(Factures!$E$6:$E$205,Factures!$A$6:$A$205,$A14,Factures!$G$6:$G$205,"31-60 j"))</f>
      </c>
      <c r="E14" s="12">
        <f>IF($A14="","",SUMIFS(Factures!$E$6:$E$205,Factures!$A$6:$A$205,$A14,Factures!$G$6:$G$205,"61-90 j"))</f>
      </c>
      <c r="F14" s="12">
        <f>IF($A14="","",SUMIFS(Factures!$E$6:$E$205,Factures!$A$6:$A$205,$A14,Factures!$G$6:$G$205,"&gt; 90 j"))</f>
      </c>
      <c r="G14" s="12">
        <f>IF($A14="","",SUM(B14:F14))</f>
      </c>
      <c r="H14" s="13">
        <f>IF(OR($A14="",G14=0),"",F14/G14)</f>
      </c>
      <c r="I14" s="11">
        <f>IF($A14="","",IF(F14&gt;0,"À relancer / provisionner",""))</f>
      </c>
    </row>
    <row r="15" spans="1:9" x14ac:dyDescent="0.25">
      <c r="A15" s="8"/>
      <c r="B15" s="12">
        <f>IF($A15="","",SUMIFS(Factures!$E$6:$E$205,Factures!$A$6:$A$205,$A15,Factures!$G$6:$G$205,"Non échu"))</f>
      </c>
      <c r="C15" s="12">
        <f>IF($A15="","",SUMIFS(Factures!$E$6:$E$205,Factures!$A$6:$A$205,$A15,Factures!$G$6:$G$205,"1-30 j"))</f>
      </c>
      <c r="D15" s="12">
        <f>IF($A15="","",SUMIFS(Factures!$E$6:$E$205,Factures!$A$6:$A$205,$A15,Factures!$G$6:$G$205,"31-60 j"))</f>
      </c>
      <c r="E15" s="12">
        <f>IF($A15="","",SUMIFS(Factures!$E$6:$E$205,Factures!$A$6:$A$205,$A15,Factures!$G$6:$G$205,"61-90 j"))</f>
      </c>
      <c r="F15" s="12">
        <f>IF($A15="","",SUMIFS(Factures!$E$6:$E$205,Factures!$A$6:$A$205,$A15,Factures!$G$6:$G$205,"&gt; 90 j"))</f>
      </c>
      <c r="G15" s="12">
        <f>IF($A15="","",SUM(B15:F15))</f>
      </c>
      <c r="H15" s="13">
        <f>IF(OR($A15="",G15=0),"",F15/G15)</f>
      </c>
      <c r="I15" s="11">
        <f>IF($A15="","",IF(F15&gt;0,"À relancer / provisionner",""))</f>
      </c>
    </row>
    <row r="16" spans="1:9" x14ac:dyDescent="0.25">
      <c r="A16" s="8"/>
      <c r="B16" s="12">
        <f>IF($A16="","",SUMIFS(Factures!$E$6:$E$205,Factures!$A$6:$A$205,$A16,Factures!$G$6:$G$205,"Non échu"))</f>
      </c>
      <c r="C16" s="12">
        <f>IF($A16="","",SUMIFS(Factures!$E$6:$E$205,Factures!$A$6:$A$205,$A16,Factures!$G$6:$G$205,"1-30 j"))</f>
      </c>
      <c r="D16" s="12">
        <f>IF($A16="","",SUMIFS(Factures!$E$6:$E$205,Factures!$A$6:$A$205,$A16,Factures!$G$6:$G$205,"31-60 j"))</f>
      </c>
      <c r="E16" s="12">
        <f>IF($A16="","",SUMIFS(Factures!$E$6:$E$205,Factures!$A$6:$A$205,$A16,Factures!$G$6:$G$205,"61-90 j"))</f>
      </c>
      <c r="F16" s="12">
        <f>IF($A16="","",SUMIFS(Factures!$E$6:$E$205,Factures!$A$6:$A$205,$A16,Factures!$G$6:$G$205,"&gt; 90 j"))</f>
      </c>
      <c r="G16" s="12">
        <f>IF($A16="","",SUM(B16:F16))</f>
      </c>
      <c r="H16" s="13">
        <f>IF(OR($A16="",G16=0),"",F16/G16)</f>
      </c>
      <c r="I16" s="11">
        <f>IF($A16="","",IF(F16&gt;0,"À relancer / provisionner",""))</f>
      </c>
    </row>
    <row r="17" spans="1:9" x14ac:dyDescent="0.25">
      <c r="A17" s="8"/>
      <c r="B17" s="12">
        <f>IF($A17="","",SUMIFS(Factures!$E$6:$E$205,Factures!$A$6:$A$205,$A17,Factures!$G$6:$G$205,"Non échu"))</f>
      </c>
      <c r="C17" s="12">
        <f>IF($A17="","",SUMIFS(Factures!$E$6:$E$205,Factures!$A$6:$A$205,$A17,Factures!$G$6:$G$205,"1-30 j"))</f>
      </c>
      <c r="D17" s="12">
        <f>IF($A17="","",SUMIFS(Factures!$E$6:$E$205,Factures!$A$6:$A$205,$A17,Factures!$G$6:$G$205,"31-60 j"))</f>
      </c>
      <c r="E17" s="12">
        <f>IF($A17="","",SUMIFS(Factures!$E$6:$E$205,Factures!$A$6:$A$205,$A17,Factures!$G$6:$G$205,"61-90 j"))</f>
      </c>
      <c r="F17" s="12">
        <f>IF($A17="","",SUMIFS(Factures!$E$6:$E$205,Factures!$A$6:$A$205,$A17,Factures!$G$6:$G$205,"&gt; 90 j"))</f>
      </c>
      <c r="G17" s="12">
        <f>IF($A17="","",SUM(B17:F17))</f>
      </c>
      <c r="H17" s="13">
        <f>IF(OR($A17="",G17=0),"",F17/G17)</f>
      </c>
      <c r="I17" s="11">
        <f>IF($A17="","",IF(F17&gt;0,"À relancer / provisionner",""))</f>
      </c>
    </row>
    <row r="18" spans="1:9" x14ac:dyDescent="0.25">
      <c r="A18" s="8"/>
      <c r="B18" s="12">
        <f>IF($A18="","",SUMIFS(Factures!$E$6:$E$205,Factures!$A$6:$A$205,$A18,Factures!$G$6:$G$205,"Non échu"))</f>
      </c>
      <c r="C18" s="12">
        <f>IF($A18="","",SUMIFS(Factures!$E$6:$E$205,Factures!$A$6:$A$205,$A18,Factures!$G$6:$G$205,"1-30 j"))</f>
      </c>
      <c r="D18" s="12">
        <f>IF($A18="","",SUMIFS(Factures!$E$6:$E$205,Factures!$A$6:$A$205,$A18,Factures!$G$6:$G$205,"31-60 j"))</f>
      </c>
      <c r="E18" s="12">
        <f>IF($A18="","",SUMIFS(Factures!$E$6:$E$205,Factures!$A$6:$A$205,$A18,Factures!$G$6:$G$205,"61-90 j"))</f>
      </c>
      <c r="F18" s="12">
        <f>IF($A18="","",SUMIFS(Factures!$E$6:$E$205,Factures!$A$6:$A$205,$A18,Factures!$G$6:$G$205,"&gt; 90 j"))</f>
      </c>
      <c r="G18" s="12">
        <f>IF($A18="","",SUM(B18:F18))</f>
      </c>
      <c r="H18" s="13">
        <f>IF(OR($A18="",G18=0),"",F18/G18)</f>
      </c>
      <c r="I18" s="11">
        <f>IF($A18="","",IF(F18&gt;0,"À relancer / provisionner",""))</f>
      </c>
    </row>
    <row r="19" spans="1:9" x14ac:dyDescent="0.25">
      <c r="A19" s="8"/>
      <c r="B19" s="12">
        <f>IF($A19="","",SUMIFS(Factures!$E$6:$E$205,Factures!$A$6:$A$205,$A19,Factures!$G$6:$G$205,"Non échu"))</f>
      </c>
      <c r="C19" s="12">
        <f>IF($A19="","",SUMIFS(Factures!$E$6:$E$205,Factures!$A$6:$A$205,$A19,Factures!$G$6:$G$205,"1-30 j"))</f>
      </c>
      <c r="D19" s="12">
        <f>IF($A19="","",SUMIFS(Factures!$E$6:$E$205,Factures!$A$6:$A$205,$A19,Factures!$G$6:$G$205,"31-60 j"))</f>
      </c>
      <c r="E19" s="12">
        <f>IF($A19="","",SUMIFS(Factures!$E$6:$E$205,Factures!$A$6:$A$205,$A19,Factures!$G$6:$G$205,"61-90 j"))</f>
      </c>
      <c r="F19" s="12">
        <f>IF($A19="","",SUMIFS(Factures!$E$6:$E$205,Factures!$A$6:$A$205,$A19,Factures!$G$6:$G$205,"&gt; 90 j"))</f>
      </c>
      <c r="G19" s="12">
        <f>IF($A19="","",SUM(B19:F19))</f>
      </c>
      <c r="H19" s="13">
        <f>IF(OR($A19="",G19=0),"",F19/G19)</f>
      </c>
      <c r="I19" s="11">
        <f>IF($A19="","",IF(F19&gt;0,"À relancer / provisionner",""))</f>
      </c>
    </row>
    <row r="20" spans="1:9" x14ac:dyDescent="0.25">
      <c r="A20" s="8"/>
      <c r="B20" s="12">
        <f>IF($A20="","",SUMIFS(Factures!$E$6:$E$205,Factures!$A$6:$A$205,$A20,Factures!$G$6:$G$205,"Non échu"))</f>
      </c>
      <c r="C20" s="12">
        <f>IF($A20="","",SUMIFS(Factures!$E$6:$E$205,Factures!$A$6:$A$205,$A20,Factures!$G$6:$G$205,"1-30 j"))</f>
      </c>
      <c r="D20" s="12">
        <f>IF($A20="","",SUMIFS(Factures!$E$6:$E$205,Factures!$A$6:$A$205,$A20,Factures!$G$6:$G$205,"31-60 j"))</f>
      </c>
      <c r="E20" s="12">
        <f>IF($A20="","",SUMIFS(Factures!$E$6:$E$205,Factures!$A$6:$A$205,$A20,Factures!$G$6:$G$205,"61-90 j"))</f>
      </c>
      <c r="F20" s="12">
        <f>IF($A20="","",SUMIFS(Factures!$E$6:$E$205,Factures!$A$6:$A$205,$A20,Factures!$G$6:$G$205,"&gt; 90 j"))</f>
      </c>
      <c r="G20" s="12">
        <f>IF($A20="","",SUM(B20:F20))</f>
      </c>
      <c r="H20" s="13">
        <f>IF(OR($A20="",G20=0),"",F20/G20)</f>
      </c>
      <c r="I20" s="11">
        <f>IF($A20="","",IF(F20&gt;0,"À relancer / provisionner",""))</f>
      </c>
    </row>
    <row r="21" spans="1:9" x14ac:dyDescent="0.25">
      <c r="A21" s="8"/>
      <c r="B21" s="12">
        <f>IF($A21="","",SUMIFS(Factures!$E$6:$E$205,Factures!$A$6:$A$205,$A21,Factures!$G$6:$G$205,"Non échu"))</f>
      </c>
      <c r="C21" s="12">
        <f>IF($A21="","",SUMIFS(Factures!$E$6:$E$205,Factures!$A$6:$A$205,$A21,Factures!$G$6:$G$205,"1-30 j"))</f>
      </c>
      <c r="D21" s="12">
        <f>IF($A21="","",SUMIFS(Factures!$E$6:$E$205,Factures!$A$6:$A$205,$A21,Factures!$G$6:$G$205,"31-60 j"))</f>
      </c>
      <c r="E21" s="12">
        <f>IF($A21="","",SUMIFS(Factures!$E$6:$E$205,Factures!$A$6:$A$205,$A21,Factures!$G$6:$G$205,"61-90 j"))</f>
      </c>
      <c r="F21" s="12">
        <f>IF($A21="","",SUMIFS(Factures!$E$6:$E$205,Factures!$A$6:$A$205,$A21,Factures!$G$6:$G$205,"&gt; 90 j"))</f>
      </c>
      <c r="G21" s="12">
        <f>IF($A21="","",SUM(B21:F21))</f>
      </c>
      <c r="H21" s="13">
        <f>IF(OR($A21="",G21=0),"",F21/G21)</f>
      </c>
      <c r="I21" s="11">
        <f>IF($A21="","",IF(F21&gt;0,"À relancer / provisionner",""))</f>
      </c>
    </row>
    <row r="22" spans="1:9" x14ac:dyDescent="0.25">
      <c r="A22" s="8"/>
      <c r="B22" s="12">
        <f>IF($A22="","",SUMIFS(Factures!$E$6:$E$205,Factures!$A$6:$A$205,$A22,Factures!$G$6:$G$205,"Non échu"))</f>
      </c>
      <c r="C22" s="12">
        <f>IF($A22="","",SUMIFS(Factures!$E$6:$E$205,Factures!$A$6:$A$205,$A22,Factures!$G$6:$G$205,"1-30 j"))</f>
      </c>
      <c r="D22" s="12">
        <f>IF($A22="","",SUMIFS(Factures!$E$6:$E$205,Factures!$A$6:$A$205,$A22,Factures!$G$6:$G$205,"31-60 j"))</f>
      </c>
      <c r="E22" s="12">
        <f>IF($A22="","",SUMIFS(Factures!$E$6:$E$205,Factures!$A$6:$A$205,$A22,Factures!$G$6:$G$205,"61-90 j"))</f>
      </c>
      <c r="F22" s="12">
        <f>IF($A22="","",SUMIFS(Factures!$E$6:$E$205,Factures!$A$6:$A$205,$A22,Factures!$G$6:$G$205,"&gt; 90 j"))</f>
      </c>
      <c r="G22" s="12">
        <f>IF($A22="","",SUM(B22:F22))</f>
      </c>
      <c r="H22" s="13">
        <f>IF(OR($A22="",G22=0),"",F22/G22)</f>
      </c>
      <c r="I22" s="11">
        <f>IF($A22="","",IF(F22&gt;0,"À relancer / provisionner",""))</f>
      </c>
    </row>
    <row r="23" spans="1:9" x14ac:dyDescent="0.25">
      <c r="A23" s="8"/>
      <c r="B23" s="12">
        <f>IF($A23="","",SUMIFS(Factures!$E$6:$E$205,Factures!$A$6:$A$205,$A23,Factures!$G$6:$G$205,"Non échu"))</f>
      </c>
      <c r="C23" s="12">
        <f>IF($A23="","",SUMIFS(Factures!$E$6:$E$205,Factures!$A$6:$A$205,$A23,Factures!$G$6:$G$205,"1-30 j"))</f>
      </c>
      <c r="D23" s="12">
        <f>IF($A23="","",SUMIFS(Factures!$E$6:$E$205,Factures!$A$6:$A$205,$A23,Factures!$G$6:$G$205,"31-60 j"))</f>
      </c>
      <c r="E23" s="12">
        <f>IF($A23="","",SUMIFS(Factures!$E$6:$E$205,Factures!$A$6:$A$205,$A23,Factures!$G$6:$G$205,"61-90 j"))</f>
      </c>
      <c r="F23" s="12">
        <f>IF($A23="","",SUMIFS(Factures!$E$6:$E$205,Factures!$A$6:$A$205,$A23,Factures!$G$6:$G$205,"&gt; 90 j"))</f>
      </c>
      <c r="G23" s="12">
        <f>IF($A23="","",SUM(B23:F23))</f>
      </c>
      <c r="H23" s="13">
        <f>IF(OR($A23="",G23=0),"",F23/G23)</f>
      </c>
      <c r="I23" s="11">
        <f>IF($A23="","",IF(F23&gt;0,"À relancer / provisionner",""))</f>
      </c>
    </row>
    <row r="24" spans="1:9" x14ac:dyDescent="0.25">
      <c r="A24" s="8"/>
      <c r="B24" s="12">
        <f>IF($A24="","",SUMIFS(Factures!$E$6:$E$205,Factures!$A$6:$A$205,$A24,Factures!$G$6:$G$205,"Non échu"))</f>
      </c>
      <c r="C24" s="12">
        <f>IF($A24="","",SUMIFS(Factures!$E$6:$E$205,Factures!$A$6:$A$205,$A24,Factures!$G$6:$G$205,"1-30 j"))</f>
      </c>
      <c r="D24" s="12">
        <f>IF($A24="","",SUMIFS(Factures!$E$6:$E$205,Factures!$A$6:$A$205,$A24,Factures!$G$6:$G$205,"31-60 j"))</f>
      </c>
      <c r="E24" s="12">
        <f>IF($A24="","",SUMIFS(Factures!$E$6:$E$205,Factures!$A$6:$A$205,$A24,Factures!$G$6:$G$205,"61-90 j"))</f>
      </c>
      <c r="F24" s="12">
        <f>IF($A24="","",SUMIFS(Factures!$E$6:$E$205,Factures!$A$6:$A$205,$A24,Factures!$G$6:$G$205,"&gt; 90 j"))</f>
      </c>
      <c r="G24" s="12">
        <f>IF($A24="","",SUM(B24:F24))</f>
      </c>
      <c r="H24" s="13">
        <f>IF(OR($A24="",G24=0),"",F24/G24)</f>
      </c>
      <c r="I24" s="11">
        <f>IF($A24="","",IF(F24&gt;0,"À relancer / provisionner",""))</f>
      </c>
    </row>
    <row r="25" spans="1:9" x14ac:dyDescent="0.25">
      <c r="A25" s="8"/>
      <c r="B25" s="12">
        <f>IF($A25="","",SUMIFS(Factures!$E$6:$E$205,Factures!$A$6:$A$205,$A25,Factures!$G$6:$G$205,"Non échu"))</f>
      </c>
      <c r="C25" s="12">
        <f>IF($A25="","",SUMIFS(Factures!$E$6:$E$205,Factures!$A$6:$A$205,$A25,Factures!$G$6:$G$205,"1-30 j"))</f>
      </c>
      <c r="D25" s="12">
        <f>IF($A25="","",SUMIFS(Factures!$E$6:$E$205,Factures!$A$6:$A$205,$A25,Factures!$G$6:$G$205,"31-60 j"))</f>
      </c>
      <c r="E25" s="12">
        <f>IF($A25="","",SUMIFS(Factures!$E$6:$E$205,Factures!$A$6:$A$205,$A25,Factures!$G$6:$G$205,"61-90 j"))</f>
      </c>
      <c r="F25" s="12">
        <f>IF($A25="","",SUMIFS(Factures!$E$6:$E$205,Factures!$A$6:$A$205,$A25,Factures!$G$6:$G$205,"&gt; 90 j"))</f>
      </c>
      <c r="G25" s="12">
        <f>IF($A25="","",SUM(B25:F25))</f>
      </c>
      <c r="H25" s="13">
        <f>IF(OR($A25="",G25=0),"",F25/G25)</f>
      </c>
      <c r="I25" s="11">
        <f>IF($A25="","",IF(F25&gt;0,"À relancer / provisionner",""))</f>
      </c>
    </row>
    <row r="26" spans="1:9" x14ac:dyDescent="0.25">
      <c r="A26" s="8"/>
      <c r="B26" s="12">
        <f>IF($A26="","",SUMIFS(Factures!$E$6:$E$205,Factures!$A$6:$A$205,$A26,Factures!$G$6:$G$205,"Non échu"))</f>
      </c>
      <c r="C26" s="12">
        <f>IF($A26="","",SUMIFS(Factures!$E$6:$E$205,Factures!$A$6:$A$205,$A26,Factures!$G$6:$G$205,"1-30 j"))</f>
      </c>
      <c r="D26" s="12">
        <f>IF($A26="","",SUMIFS(Factures!$E$6:$E$205,Factures!$A$6:$A$205,$A26,Factures!$G$6:$G$205,"31-60 j"))</f>
      </c>
      <c r="E26" s="12">
        <f>IF($A26="","",SUMIFS(Factures!$E$6:$E$205,Factures!$A$6:$A$205,$A26,Factures!$G$6:$G$205,"61-90 j"))</f>
      </c>
      <c r="F26" s="12">
        <f>IF($A26="","",SUMIFS(Factures!$E$6:$E$205,Factures!$A$6:$A$205,$A26,Factures!$G$6:$G$205,"&gt; 90 j"))</f>
      </c>
      <c r="G26" s="12">
        <f>IF($A26="","",SUM(B26:F26))</f>
      </c>
      <c r="H26" s="13">
        <f>IF(OR($A26="",G26=0),"",F26/G26)</f>
      </c>
      <c r="I26" s="11">
        <f>IF($A26="","",IF(F26&gt;0,"À relancer / provisionner",""))</f>
      </c>
    </row>
    <row r="27" spans="1:9" x14ac:dyDescent="0.25">
      <c r="A27" s="8"/>
      <c r="B27" s="12">
        <f>IF($A27="","",SUMIFS(Factures!$E$6:$E$205,Factures!$A$6:$A$205,$A27,Factures!$G$6:$G$205,"Non échu"))</f>
      </c>
      <c r="C27" s="12">
        <f>IF($A27="","",SUMIFS(Factures!$E$6:$E$205,Factures!$A$6:$A$205,$A27,Factures!$G$6:$G$205,"1-30 j"))</f>
      </c>
      <c r="D27" s="12">
        <f>IF($A27="","",SUMIFS(Factures!$E$6:$E$205,Factures!$A$6:$A$205,$A27,Factures!$G$6:$G$205,"31-60 j"))</f>
      </c>
      <c r="E27" s="12">
        <f>IF($A27="","",SUMIFS(Factures!$E$6:$E$205,Factures!$A$6:$A$205,$A27,Factures!$G$6:$G$205,"61-90 j"))</f>
      </c>
      <c r="F27" s="12">
        <f>IF($A27="","",SUMIFS(Factures!$E$6:$E$205,Factures!$A$6:$A$205,$A27,Factures!$G$6:$G$205,"&gt; 90 j"))</f>
      </c>
      <c r="G27" s="12">
        <f>IF($A27="","",SUM(B27:F27))</f>
      </c>
      <c r="H27" s="13">
        <f>IF(OR($A27="",G27=0),"",F27/G27)</f>
      </c>
      <c r="I27" s="11">
        <f>IF($A27="","",IF(F27&gt;0,"À relancer / provisionner",""))</f>
      </c>
    </row>
    <row r="28" spans="1:9" x14ac:dyDescent="0.25">
      <c r="A28" s="8"/>
      <c r="B28" s="12">
        <f>IF($A28="","",SUMIFS(Factures!$E$6:$E$205,Factures!$A$6:$A$205,$A28,Factures!$G$6:$G$205,"Non échu"))</f>
      </c>
      <c r="C28" s="12">
        <f>IF($A28="","",SUMIFS(Factures!$E$6:$E$205,Factures!$A$6:$A$205,$A28,Factures!$G$6:$G$205,"1-30 j"))</f>
      </c>
      <c r="D28" s="12">
        <f>IF($A28="","",SUMIFS(Factures!$E$6:$E$205,Factures!$A$6:$A$205,$A28,Factures!$G$6:$G$205,"31-60 j"))</f>
      </c>
      <c r="E28" s="12">
        <f>IF($A28="","",SUMIFS(Factures!$E$6:$E$205,Factures!$A$6:$A$205,$A28,Factures!$G$6:$G$205,"61-90 j"))</f>
      </c>
      <c r="F28" s="12">
        <f>IF($A28="","",SUMIFS(Factures!$E$6:$E$205,Factures!$A$6:$A$205,$A28,Factures!$G$6:$G$205,"&gt; 90 j"))</f>
      </c>
      <c r="G28" s="12">
        <f>IF($A28="","",SUM(B28:F28))</f>
      </c>
      <c r="H28" s="13">
        <f>IF(OR($A28="",G28=0),"",F28/G28)</f>
      </c>
      <c r="I28" s="11">
        <f>IF($A28="","",IF(F28&gt;0,"À relancer / provisionner",""))</f>
      </c>
    </row>
    <row r="29" spans="1:9" x14ac:dyDescent="0.25">
      <c r="A29" s="8"/>
      <c r="B29" s="12">
        <f>IF($A29="","",SUMIFS(Factures!$E$6:$E$205,Factures!$A$6:$A$205,$A29,Factures!$G$6:$G$205,"Non échu"))</f>
      </c>
      <c r="C29" s="12">
        <f>IF($A29="","",SUMIFS(Factures!$E$6:$E$205,Factures!$A$6:$A$205,$A29,Factures!$G$6:$G$205,"1-30 j"))</f>
      </c>
      <c r="D29" s="12">
        <f>IF($A29="","",SUMIFS(Factures!$E$6:$E$205,Factures!$A$6:$A$205,$A29,Factures!$G$6:$G$205,"31-60 j"))</f>
      </c>
      <c r="E29" s="12">
        <f>IF($A29="","",SUMIFS(Factures!$E$6:$E$205,Factures!$A$6:$A$205,$A29,Factures!$G$6:$G$205,"61-90 j"))</f>
      </c>
      <c r="F29" s="12">
        <f>IF($A29="","",SUMIFS(Factures!$E$6:$E$205,Factures!$A$6:$A$205,$A29,Factures!$G$6:$G$205,"&gt; 90 j"))</f>
      </c>
      <c r="G29" s="12">
        <f>IF($A29="","",SUM(B29:F29))</f>
      </c>
      <c r="H29" s="13">
        <f>IF(OR($A29="",G29=0),"",F29/G29)</f>
      </c>
      <c r="I29" s="11">
        <f>IF($A29="","",IF(F29&gt;0,"À relancer / provisionner",""))</f>
      </c>
    </row>
    <row r="30" spans="1:9" x14ac:dyDescent="0.25">
      <c r="A30" s="8"/>
      <c r="B30" s="12">
        <f>IF($A30="","",SUMIFS(Factures!$E$6:$E$205,Factures!$A$6:$A$205,$A30,Factures!$G$6:$G$205,"Non échu"))</f>
      </c>
      <c r="C30" s="12">
        <f>IF($A30="","",SUMIFS(Factures!$E$6:$E$205,Factures!$A$6:$A$205,$A30,Factures!$G$6:$G$205,"1-30 j"))</f>
      </c>
      <c r="D30" s="12">
        <f>IF($A30="","",SUMIFS(Factures!$E$6:$E$205,Factures!$A$6:$A$205,$A30,Factures!$G$6:$G$205,"31-60 j"))</f>
      </c>
      <c r="E30" s="12">
        <f>IF($A30="","",SUMIFS(Factures!$E$6:$E$205,Factures!$A$6:$A$205,$A30,Factures!$G$6:$G$205,"61-90 j"))</f>
      </c>
      <c r="F30" s="12">
        <f>IF($A30="","",SUMIFS(Factures!$E$6:$E$205,Factures!$A$6:$A$205,$A30,Factures!$G$6:$G$205,"&gt; 90 j"))</f>
      </c>
      <c r="G30" s="12">
        <f>IF($A30="","",SUM(B30:F30))</f>
      </c>
      <c r="H30" s="13">
        <f>IF(OR($A30="",G30=0),"",F30/G30)</f>
      </c>
      <c r="I30" s="11">
        <f>IF($A30="","",IF(F30&gt;0,"À relancer / provisionner",""))</f>
      </c>
    </row>
    <row r="31" spans="1:9" x14ac:dyDescent="0.25">
      <c r="A31" s="8"/>
      <c r="B31" s="12">
        <f>IF($A31="","",SUMIFS(Factures!$E$6:$E$205,Factures!$A$6:$A$205,$A31,Factures!$G$6:$G$205,"Non échu"))</f>
      </c>
      <c r="C31" s="12">
        <f>IF($A31="","",SUMIFS(Factures!$E$6:$E$205,Factures!$A$6:$A$205,$A31,Factures!$G$6:$G$205,"1-30 j"))</f>
      </c>
      <c r="D31" s="12">
        <f>IF($A31="","",SUMIFS(Factures!$E$6:$E$205,Factures!$A$6:$A$205,$A31,Factures!$G$6:$G$205,"31-60 j"))</f>
      </c>
      <c r="E31" s="12">
        <f>IF($A31="","",SUMIFS(Factures!$E$6:$E$205,Factures!$A$6:$A$205,$A31,Factures!$G$6:$G$205,"61-90 j"))</f>
      </c>
      <c r="F31" s="12">
        <f>IF($A31="","",SUMIFS(Factures!$E$6:$E$205,Factures!$A$6:$A$205,$A31,Factures!$G$6:$G$205,"&gt; 90 j"))</f>
      </c>
      <c r="G31" s="12">
        <f>IF($A31="","",SUM(B31:F31))</f>
      </c>
      <c r="H31" s="13">
        <f>IF(OR($A31="",G31=0),"",F31/G31)</f>
      </c>
      <c r="I31" s="11">
        <f>IF($A31="","",IF(F31&gt;0,"À relancer / provisionner",""))</f>
      </c>
    </row>
    <row r="32" spans="1:9" x14ac:dyDescent="0.25">
      <c r="A32" s="8"/>
      <c r="B32" s="12">
        <f>IF($A32="","",SUMIFS(Factures!$E$6:$E$205,Factures!$A$6:$A$205,$A32,Factures!$G$6:$G$205,"Non échu"))</f>
      </c>
      <c r="C32" s="12">
        <f>IF($A32="","",SUMIFS(Factures!$E$6:$E$205,Factures!$A$6:$A$205,$A32,Factures!$G$6:$G$205,"1-30 j"))</f>
      </c>
      <c r="D32" s="12">
        <f>IF($A32="","",SUMIFS(Factures!$E$6:$E$205,Factures!$A$6:$A$205,$A32,Factures!$G$6:$G$205,"31-60 j"))</f>
      </c>
      <c r="E32" s="12">
        <f>IF($A32="","",SUMIFS(Factures!$E$6:$E$205,Factures!$A$6:$A$205,$A32,Factures!$G$6:$G$205,"61-90 j"))</f>
      </c>
      <c r="F32" s="12">
        <f>IF($A32="","",SUMIFS(Factures!$E$6:$E$205,Factures!$A$6:$A$205,$A32,Factures!$G$6:$G$205,"&gt; 90 j"))</f>
      </c>
      <c r="G32" s="12">
        <f>IF($A32="","",SUM(B32:F32))</f>
      </c>
      <c r="H32" s="13">
        <f>IF(OR($A32="",G32=0),"",F32/G32)</f>
      </c>
      <c r="I32" s="11">
        <f>IF($A32="","",IF(F32&gt;0,"À relancer / provisionner",""))</f>
      </c>
    </row>
    <row r="33" spans="1:9" x14ac:dyDescent="0.25">
      <c r="A33" s="8"/>
      <c r="B33" s="12">
        <f>IF($A33="","",SUMIFS(Factures!$E$6:$E$205,Factures!$A$6:$A$205,$A33,Factures!$G$6:$G$205,"Non échu"))</f>
      </c>
      <c r="C33" s="12">
        <f>IF($A33="","",SUMIFS(Factures!$E$6:$E$205,Factures!$A$6:$A$205,$A33,Factures!$G$6:$G$205,"1-30 j"))</f>
      </c>
      <c r="D33" s="12">
        <f>IF($A33="","",SUMIFS(Factures!$E$6:$E$205,Factures!$A$6:$A$205,$A33,Factures!$G$6:$G$205,"31-60 j"))</f>
      </c>
      <c r="E33" s="12">
        <f>IF($A33="","",SUMIFS(Factures!$E$6:$E$205,Factures!$A$6:$A$205,$A33,Factures!$G$6:$G$205,"61-90 j"))</f>
      </c>
      <c r="F33" s="12">
        <f>IF($A33="","",SUMIFS(Factures!$E$6:$E$205,Factures!$A$6:$A$205,$A33,Factures!$G$6:$G$205,"&gt; 90 j"))</f>
      </c>
      <c r="G33" s="12">
        <f>IF($A33="","",SUM(B33:F33))</f>
      </c>
      <c r="H33" s="13">
        <f>IF(OR($A33="",G33=0),"",F33/G33)</f>
      </c>
      <c r="I33" s="11">
        <f>IF($A33="","",IF(F33&gt;0,"À relancer / provisionner",""))</f>
      </c>
    </row>
    <row r="34" spans="1:9" x14ac:dyDescent="0.25">
      <c r="A34" s="8"/>
      <c r="B34" s="12">
        <f>IF($A34="","",SUMIFS(Factures!$E$6:$E$205,Factures!$A$6:$A$205,$A34,Factures!$G$6:$G$205,"Non échu"))</f>
      </c>
      <c r="C34" s="12">
        <f>IF($A34="","",SUMIFS(Factures!$E$6:$E$205,Factures!$A$6:$A$205,$A34,Factures!$G$6:$G$205,"1-30 j"))</f>
      </c>
      <c r="D34" s="12">
        <f>IF($A34="","",SUMIFS(Factures!$E$6:$E$205,Factures!$A$6:$A$205,$A34,Factures!$G$6:$G$205,"31-60 j"))</f>
      </c>
      <c r="E34" s="12">
        <f>IF($A34="","",SUMIFS(Factures!$E$6:$E$205,Factures!$A$6:$A$205,$A34,Factures!$G$6:$G$205,"61-90 j"))</f>
      </c>
      <c r="F34" s="12">
        <f>IF($A34="","",SUMIFS(Factures!$E$6:$E$205,Factures!$A$6:$A$205,$A34,Factures!$G$6:$G$205,"&gt; 90 j"))</f>
      </c>
      <c r="G34" s="12">
        <f>IF($A34="","",SUM(B34:F34))</f>
      </c>
      <c r="H34" s="13">
        <f>IF(OR($A34="",G34=0),"",F34/G34)</f>
      </c>
      <c r="I34" s="11">
        <f>IF($A34="","",IF(F34&gt;0,"À relancer / provisionner",""))</f>
      </c>
    </row>
    <row r="35" spans="1:8" x14ac:dyDescent="0.25">
      <c r="A35" s="3" t="s">
        <v>34</v>
      </c>
      <c r="B35" s="14">
        <f>SUM(B5:B34)</f>
      </c>
      <c r="C35" s="14">
        <f>SUM(C5:C34)</f>
      </c>
      <c r="D35" s="14">
        <f>SUM(D5:D34)</f>
      </c>
      <c r="E35" s="14">
        <f>SUM(E5:E34)</f>
      </c>
      <c r="F35" s="14">
        <f>SUM(F5:F34)</f>
      </c>
      <c r="G35" s="14">
        <f>SUM(G5:G34)</f>
      </c>
      <c r="H35" s="15">
        <f>IF(G35=0,"",F35/G35)</f>
      </c>
    </row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d’emploi</vt:lpstr>
      <vt:lpstr>Factures</vt:lpstr>
      <vt:lpstr>Balance âgée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2026-10-08T01:28:48Z</dcterms:created>
  <dcterms:modified xsi:type="dcterms:W3CDTF">2026-10-08T01:28:48Z</dcterms:modified>
</cp:coreProperties>
</file>