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À auditer" state="visible" r:id="rId5"/>
    <sheet sheetId="3" name="Corrigé" state="visible" r:id="rId6"/>
    <sheet sheetId="4" name="Audit" state="visible" r:id="rId7"/>
  </sheets>
  <calcPr calcId="171027" fullCalcOnLoad="1"/>
</workbook>
</file>

<file path=xl/sharedStrings.xml><?xml version="1.0" encoding="utf-8"?>
<sst xmlns="http://schemas.openxmlformats.org/spreadsheetml/2006/main" count="58" uniqueCount="41">
  <si>
    <t>Épisode 49 — Fiabiliser un classeur : audit des formules et protection</t>
  </si>
  <si>
    <t>Série « Excel de zéro à héros pour la comptabilité et la finance » — ExpertiseComptable.ma</t>
  </si>
  <si>
    <t>Onglet « À auditer » : un récapitulatif de six factures qui contient quatre anomalies volontaires. Cherchez-les avec Formules &gt; Afficher les formules, Repérer les antécédents, Vérification des erreurs et Évaluation de formule.</t>
  </si>
  <si>
    <t>Onglet « Corrigé » : la version correcte. Onglet « Audit » : la liste des anomalies, la façon de les repérer et leur impact en MAD.</t>
  </si>
  <si>
    <t>Ensuite, protégez le classeur : déverrouillez les cellules de saisie (Format de cellule &gt; Protection), puis Révision &gt; Protéger la feuille. Notez le mot de passe en lieu sûr : sa perte est irrémédiable.</t>
  </si>
  <si>
    <t>Ajoutez un onglet « Lisez-moi » qui décrit le but du classeur, les cellules de saisie, les contrôles et la date de dernière mise à jour.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</si>
  <si>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</si>
  <si>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</si>
  <si>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Client</t>
  </si>
  <si>
    <t>Montant HT</t>
  </si>
  <si>
    <t>Taux TVA</t>
  </si>
  <si>
    <t>TVA</t>
  </si>
  <si>
    <t>TTC</t>
  </si>
  <si>
    <t>Maroc Équipements</t>
  </si>
  <si>
    <t>Sud Négoce</t>
  </si>
  <si>
    <t>Atlas Export</t>
  </si>
  <si>
    <t>Garage Mekki</t>
  </si>
  <si>
    <t>4200</t>
  </si>
  <si>
    <t>Cabinet Conseil Nord</t>
  </si>
  <si>
    <t>Total</t>
  </si>
  <si>
    <t/>
  </si>
  <si>
    <t>N°</t>
  </si>
  <si>
    <t>Anomalie</t>
  </si>
  <si>
    <t>Cellule</t>
  </si>
  <si>
    <t>Comment la repérer</t>
  </si>
  <si>
    <t>Impact (MAD)</t>
  </si>
  <si>
    <t>TVA saisie en dur au lieu de la formule</t>
  </si>
  <si>
    <t>D4</t>
  </si>
  <si>
    <t>Afficher les formules ; comparer avec les lignes voisines</t>
  </si>
  <si>
    <t>Montant HT stocké sous forme de texte</t>
  </si>
  <si>
    <t>B5</t>
  </si>
  <si>
    <t>Alignement à gauche, triangle vert ; NB(B2:B7) donne 5, pas 6</t>
  </si>
  <si>
    <t>Mauvais taux de TVA (10 % au lieu de 20 %)</t>
  </si>
  <si>
    <t>C6</t>
  </si>
  <si>
    <t>Colonne des taux : une valeur isolée ; validation de données</t>
  </si>
  <si>
    <t>Total HT qui oublie la dernière ligne</t>
  </si>
  <si>
    <t>B8</t>
  </si>
  <si>
    <t>Repérer les antécédents : la plage s’arrête en B6</t>
  </si>
  <si>
    <t>Écart total sur le total HT (anomalies 2 et 4)</t>
  </si>
  <si>
    <t>Écart total sur la TVA (anomalies 1 et 3)</t>
  </si>
  <si>
    <t>Contrôle : somme des impacts = écart total sur la 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</si>
</sst>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DDEBF7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9" fontId="0" fillId="0" borderId="1" xfId="0" applyNumberFormat="1" applyBorder="1"/>
    <xf numFmtId="4" fontId="0" fillId="0" borderId="1" xfId="0" applyNumberForma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0" fontId="3" fillId="0" borderId="1" xfId="0" applyFont="1" applyBorder="1"/>
    <xf numFmtId="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.714285714285715" customWidth="1"/>
    <col min="2" max="2" width="15.714285714285714" customWidth="1"/>
    <col min="3" max="3" width="12.857142857142858" customWidth="1"/>
    <col min="4" max="5" width="15.714285714285714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18000</v>
      </c>
      <c r="C2" s="9">
        <v>0.2</v>
      </c>
      <c r="D2" s="10">
        <f>ROUND(B2*C2,2)</f>
        <v>3600</v>
      </c>
      <c r="E2" s="10">
        <f>B2+D2</f>
        <v>21600</v>
      </c>
    </row>
    <row r="3" spans="1:5" x14ac:dyDescent="0.25">
      <c r="A3" s="7" t="s">
        <v>14</v>
      </c>
      <c r="B3" s="8">
        <v>7500</v>
      </c>
      <c r="C3" s="9">
        <v>0.2</v>
      </c>
      <c r="D3" s="10">
        <f>ROUND(B3*C3,2)</f>
        <v>1500</v>
      </c>
      <c r="E3" s="10">
        <f>B3+D3</f>
        <v>9000</v>
      </c>
    </row>
    <row r="4" spans="1:5" x14ac:dyDescent="0.25">
      <c r="A4" s="7" t="s">
        <v>15</v>
      </c>
      <c r="B4" s="8">
        <v>24000</v>
      </c>
      <c r="C4" s="9">
        <v>0.2</v>
      </c>
      <c r="D4" s="10">
        <v>4500</v>
      </c>
      <c r="E4" s="10">
        <f>B4+D4</f>
        <v>28500</v>
      </c>
    </row>
    <row r="5" spans="1:5" x14ac:dyDescent="0.25">
      <c r="A5" s="7" t="s">
        <v>16</v>
      </c>
      <c r="B5" s="7" t="s">
        <v>17</v>
      </c>
      <c r="C5" s="9">
        <v>0.2</v>
      </c>
      <c r="D5" s="10">
        <f>ROUND(B5*C5,2)</f>
        <v>840</v>
      </c>
      <c r="E5" s="10">
        <f>B5+D5</f>
        <v>5040</v>
      </c>
    </row>
    <row r="6" spans="1:5" x14ac:dyDescent="0.25">
      <c r="A6" s="7" t="s">
        <v>18</v>
      </c>
      <c r="B6" s="8">
        <v>15800</v>
      </c>
      <c r="C6" s="9">
        <v>0.1</v>
      </c>
      <c r="D6" s="10">
        <f>ROUND(B6*C6,2)</f>
        <v>1580</v>
      </c>
      <c r="E6" s="10">
        <f>B6+D6</f>
        <v>17380</v>
      </c>
    </row>
    <row r="7" spans="1:5" x14ac:dyDescent="0.25">
      <c r="A7" s="7" t="s">
        <v>14</v>
      </c>
      <c r="B7" s="8">
        <v>9200</v>
      </c>
      <c r="C7" s="9">
        <v>0.2</v>
      </c>
      <c r="D7" s="10">
        <f>ROUND(B7*C7,2)</f>
        <v>1840</v>
      </c>
      <c r="E7" s="10">
        <f>B7+D7</f>
        <v>11040</v>
      </c>
    </row>
    <row r="8" spans="1:5" x14ac:dyDescent="0.25">
      <c r="A8" s="11" t="s">
        <v>19</v>
      </c>
      <c r="B8" s="12">
        <f>SUM(B2:B6)</f>
        <v>65300</v>
      </c>
      <c r="C8" s="13" t="s">
        <v>20</v>
      </c>
      <c r="D8" s="14">
        <f>SUM(D2:D7)</f>
        <v>13860</v>
      </c>
      <c r="E8" s="14">
        <f>SUM(E2:E7)</f>
        <v>92560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.714285714285715" customWidth="1"/>
    <col min="2" max="2" width="15.714285714285714" customWidth="1"/>
    <col min="3" max="3" width="12.857142857142858" customWidth="1"/>
    <col min="4" max="5" width="15.714285714285714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18000</v>
      </c>
      <c r="C2" s="9">
        <v>0.2</v>
      </c>
      <c r="D2" s="10">
        <f>ROUND(B2*C2,2)</f>
        <v>3600</v>
      </c>
      <c r="E2" s="10">
        <f>B2+D2</f>
        <v>21600</v>
      </c>
    </row>
    <row r="3" spans="1:5" x14ac:dyDescent="0.25">
      <c r="A3" s="7" t="s">
        <v>14</v>
      </c>
      <c r="B3" s="8">
        <v>7500</v>
      </c>
      <c r="C3" s="9">
        <v>0.2</v>
      </c>
      <c r="D3" s="10">
        <f>ROUND(B3*C3,2)</f>
        <v>1500</v>
      </c>
      <c r="E3" s="10">
        <f>B3+D3</f>
        <v>9000</v>
      </c>
    </row>
    <row r="4" spans="1:5" x14ac:dyDescent="0.25">
      <c r="A4" s="7" t="s">
        <v>15</v>
      </c>
      <c r="B4" s="8">
        <v>24000</v>
      </c>
      <c r="C4" s="9">
        <v>0.2</v>
      </c>
      <c r="D4" s="10">
        <f>ROUND(B4*C4,2)</f>
        <v>4800</v>
      </c>
      <c r="E4" s="10">
        <f>B4+D4</f>
        <v>28800</v>
      </c>
    </row>
    <row r="5" spans="1:5" x14ac:dyDescent="0.25">
      <c r="A5" s="7" t="s">
        <v>16</v>
      </c>
      <c r="B5" s="8">
        <v>4200</v>
      </c>
      <c r="C5" s="9">
        <v>0.2</v>
      </c>
      <c r="D5" s="10">
        <f>ROUND(B5*C5,2)</f>
        <v>840</v>
      </c>
      <c r="E5" s="10">
        <f>B5+D5</f>
        <v>5040</v>
      </c>
    </row>
    <row r="6" spans="1:5" x14ac:dyDescent="0.25">
      <c r="A6" s="7" t="s">
        <v>18</v>
      </c>
      <c r="B6" s="8">
        <v>15800</v>
      </c>
      <c r="C6" s="9">
        <v>0.2</v>
      </c>
      <c r="D6" s="10">
        <f>ROUND(B6*C6,2)</f>
        <v>3160</v>
      </c>
      <c r="E6" s="10">
        <f>B6+D6</f>
        <v>18960</v>
      </c>
    </row>
    <row r="7" spans="1:5" x14ac:dyDescent="0.25">
      <c r="A7" s="7" t="s">
        <v>14</v>
      </c>
      <c r="B7" s="8">
        <v>9200</v>
      </c>
      <c r="C7" s="9">
        <v>0.2</v>
      </c>
      <c r="D7" s="10">
        <f>ROUND(B7*C7,2)</f>
        <v>1840</v>
      </c>
      <c r="E7" s="10">
        <f>B7+D7</f>
        <v>11040</v>
      </c>
    </row>
    <row r="8" spans="1:5" x14ac:dyDescent="0.25">
      <c r="A8" s="11" t="s">
        <v>19</v>
      </c>
      <c r="B8" s="12">
        <f>SUM(B2:B7)</f>
        <v>78700</v>
      </c>
      <c r="C8" s="13" t="s">
        <v>20</v>
      </c>
      <c r="D8" s="14">
        <f>SUM(D2:D7)</f>
        <v>15740</v>
      </c>
      <c r="E8" s="14">
        <f>SUM(E2:E7)</f>
        <v>94440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2.857142857142854" customWidth="1"/>
    <col min="3" max="3" width="10" customWidth="1"/>
    <col min="4" max="4" width="60" customWidth="1"/>
    <col min="5" max="5" width="17.142857142857142" customWidth="1"/>
  </cols>
  <sheetData>
    <row r="1" spans="1:5" x14ac:dyDescent="0.25">
      <c r="A1" s="6" t="s">
        <v>21</v>
      </c>
      <c r="B1" s="6" t="s">
        <v>22</v>
      </c>
      <c r="C1" s="6" t="s">
        <v>23</v>
      </c>
      <c r="D1" s="6" t="s">
        <v>24</v>
      </c>
      <c r="E1" s="6" t="s">
        <v>25</v>
      </c>
    </row>
    <row r="2" spans="1:5" x14ac:dyDescent="0.25">
      <c r="A2" s="7">
        <v>1</v>
      </c>
      <c r="B2" s="7" t="s">
        <v>26</v>
      </c>
      <c r="C2" s="7" t="s">
        <v>27</v>
      </c>
      <c r="D2" s="7" t="s">
        <v>28</v>
      </c>
      <c r="E2" s="10">
        <f>ROUND('Corrigé'!D4-'À auditer'!D4,2)</f>
        <v>300</v>
      </c>
    </row>
    <row r="3" spans="1:5" x14ac:dyDescent="0.25">
      <c r="A3" s="7">
        <v>2</v>
      </c>
      <c r="B3" s="7" t="s">
        <v>29</v>
      </c>
      <c r="C3" s="7" t="s">
        <v>30</v>
      </c>
      <c r="D3" s="7" t="s">
        <v>31</v>
      </c>
      <c r="E3" s="10">
        <f>'Corrigé'!B5</f>
        <v>4200</v>
      </c>
    </row>
    <row r="4" spans="1:5" x14ac:dyDescent="0.25">
      <c r="A4" s="7">
        <v>3</v>
      </c>
      <c r="B4" s="7" t="s">
        <v>32</v>
      </c>
      <c r="C4" s="7" t="s">
        <v>33</v>
      </c>
      <c r="D4" s="7" t="s">
        <v>34</v>
      </c>
      <c r="E4" s="10">
        <f>ROUND('Corrigé'!D6-'À auditer'!D6,2)</f>
        <v>1580</v>
      </c>
    </row>
    <row r="5" spans="1:5" x14ac:dyDescent="0.25">
      <c r="A5" s="7">
        <v>4</v>
      </c>
      <c r="B5" s="7" t="s">
        <v>35</v>
      </c>
      <c r="C5" s="7" t="s">
        <v>36</v>
      </c>
      <c r="D5" s="7" t="s">
        <v>37</v>
      </c>
      <c r="E5" s="10">
        <f>'Corrigé'!B7</f>
        <v>9200</v>
      </c>
    </row>
    <row r="6" spans="1:5" x14ac:dyDescent="0.25">
      <c r="A6" s="7" t="s">
        <v>20</v>
      </c>
      <c r="B6" s="15" t="s">
        <v>38</v>
      </c>
      <c r="E6" s="16">
        <f>ROUND('Corrigé'!B8-'À auditer'!B8,2)</f>
        <v>13400</v>
      </c>
    </row>
    <row r="7" spans="1:5" x14ac:dyDescent="0.25">
      <c r="A7" s="7" t="s">
        <v>20</v>
      </c>
      <c r="B7" s="15" t="s">
        <v>39</v>
      </c>
      <c r="E7" s="16">
        <f>ROUND('Corrigé'!D8-'À auditer'!D8,2)</f>
        <v>1880</v>
      </c>
    </row>
    <row r="8" spans="1:5" x14ac:dyDescent="0.25">
      <c r="A8" s="7" t="s">
        <v>20</v>
      </c>
      <c r="B8" s="15" t="s">
        <v>40</v>
      </c>
      <c r="E8" s="17" t="str">
        <f>IF(ROUND(E2+E4-E7,2)=0,"OK","ÉCART")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À auditer</vt:lpstr>
      <vt:lpstr>Corrigé</vt:lpstr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49 — Fiabiliser un classeur : audit des formules et protection</dc:title>
  <dc:subject/>
  <dc:description/>
  <cp:keywords/>
  <cp:category/>
  <cp:lastModifiedBy>Unknown</cp:lastModifiedBy>
  <dcterms:created xsi:type="dcterms:W3CDTF">2026-10-10T19:24:39Z</dcterms:created>
  <dcterms:modified xsi:type="dcterms:W3CDTF">2026-10-10T19:24:39Z</dcterms:modified>
</cp:coreProperties>
</file>