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Balance_Janvier" state="visible" r:id="rId5"/>
    <sheet sheetId="3" name="Balance_Février" state="visible" r:id="rId6"/>
    <sheet sheetId="4" name="Balance_Mars" state="visible" r:id="rId7"/>
    <sheet sheetId="5" name="Consolidé" state="visible" r:id="rId8"/>
    <sheet sheetId="6" name="Synthèse" state="visible" r:id="rId9"/>
    <sheet sheetId="7" name="Synthèse (corrigé)" state="visible" r:id="rId10"/>
  </sheets>
  <calcPr calcId="171027" fullCalcOnLoad="1"/>
</workbook>
</file>

<file path=xl/sharedStrings.xml><?xml version="1.0" encoding="utf-8"?>
<sst xmlns="http://schemas.openxmlformats.org/spreadsheetml/2006/main" count="147" uniqueCount="40">
  <si>
    <t>Épisode 47 — Power Query : consolider plusieurs balances mensuelles</t>
  </si>
  <si>
    <t>Série « Excel de zéro à héros pour la comptabilité et la finance » — ExpertiseComptable.ma</t>
  </si>
  <si>
    <t>Trois onglets « Balance_Janvier », « Balance_Février », « Balance_Mars » jouent le rôle de trois fichiers mensuels de même structure (avec une ligne TOTAL à écarter).</t>
  </si>
  <si>
    <t>Avec Power Query : Données &gt; Obtenir des données &gt; À partir d’un classeur (ou d’un dossier, si vous enregistrez les trois balances en fichiers séparés), puis Ajouter des requêtes pour empiler les trois tables ; ajoutez une colonne Mois et supprimez les lignes TOTAL.</t>
  </si>
  <si>
    <t>Onglet « Consolidé » : la table que vous devez obtenir (18 lignes). Onglet « Synthèse » : solde par compte et par mois avec SOMME.SI.ENS ; la ligne Total doit être nulle (balance équilibrée) pour chaque mois.</t>
  </si>
  <si>
    <t>Pour un vrai dossier de douze fichiers, la logique est la même : chaque mois ajouté dans le dossier est pris en compte à l’actualisation.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</si>
  <si>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</si>
  <si>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</si>
  <si>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Compte</t>
  </si>
  <si>
    <t>Intitulé</t>
  </si>
  <si>
    <t>Débit</t>
  </si>
  <si>
    <t>Crédit</t>
  </si>
  <si>
    <t>3421</t>
  </si>
  <si>
    <t>Clients</t>
  </si>
  <si>
    <t>4411</t>
  </si>
  <si>
    <t>Fournisseurs</t>
  </si>
  <si>
    <t>5141</t>
  </si>
  <si>
    <t>Banques</t>
  </si>
  <si>
    <t>6111</t>
  </si>
  <si>
    <t>Achats de marchandises</t>
  </si>
  <si>
    <t>6171</t>
  </si>
  <si>
    <t>Rémunérations du personnel</t>
  </si>
  <si>
    <t>7111</t>
  </si>
  <si>
    <t>Ventes de marchandises</t>
  </si>
  <si>
    <t>TOTAL</t>
  </si>
  <si>
    <t/>
  </si>
  <si>
    <t>Mois</t>
  </si>
  <si>
    <t>Janvier</t>
  </si>
  <si>
    <t>Février</t>
  </si>
  <si>
    <t>Mars</t>
  </si>
  <si>
    <t>Solde (débit − crédit)</t>
  </si>
  <si>
    <t>Cumul</t>
  </si>
  <si>
    <t>3421 Clients</t>
  </si>
  <si>
    <t>4411 Fournisseurs</t>
  </si>
  <si>
    <t>5141 Banques</t>
  </si>
  <si>
    <t>6111 Achats de marchandises</t>
  </si>
  <si>
    <t>6171 Rémunérations du personnel</t>
  </si>
  <si>
    <t>7111 Ventes de marchandises</t>
  </si>
  <si>
    <t>Total (doit être 0)</t>
  </si>
  <si>
    <t>Contrôle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</si>
</sst>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(#,##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3" fillId="2" borderId="1" xfId="0" applyFont="1" applyFill="1" applyBorder="1"/>
    <xf numFmtId="0" fontId="0" fillId="2" borderId="1" xfId="0" applyFill="1" applyBorder="1"/>
    <xf numFmtId="3" fontId="3" fillId="2" borderId="1" xfId="0" applyNumberFormat="1" applyFont="1" applyFill="1" applyBorder="1"/>
    <xf numFmtId="164" fontId="0" fillId="3" borderId="1" xfId="0" applyNumberFormat="1" applyFill="1" applyBorder="1"/>
    <xf numFmtId="0" fontId="3" fillId="0" borderId="1" xfId="0" applyFont="1" applyBorder="1"/>
    <xf numFmtId="0" fontId="0" fillId="3" borderId="1" xfId="0" applyFill="1" applyBorder="1"/>
    <xf numFmtId="164" fontId="0" fillId="0" borderId="1" xfId="0" applyNumberFormat="1" applyBorder="1"/>
    <xf numFmtId="164" fontId="3" fillId="0" borderId="1" xfId="0" applyNumberFormat="1" applyFont="1" applyBorder="1"/>
    <xf numFmtId="164" fontId="3" fillId="2" borderId="1" xfId="0" applyNumberFormat="1" applyFont="1" applyFill="1" applyBorder="1"/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32.857142857142854" customWidth="1"/>
    <col min="3" max="4" width="15.714285714285714" customWidth="1"/>
  </cols>
  <sheetData>
    <row r="1" spans="1:4" x14ac:dyDescent="0.25">
      <c r="A1" s="6" t="s">
        <v>8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12</v>
      </c>
      <c r="B2" s="7" t="s">
        <v>13</v>
      </c>
      <c r="C2" s="8">
        <v>60000</v>
      </c>
      <c r="D2" s="8">
        <v>48000</v>
      </c>
    </row>
    <row r="3" spans="1:4" x14ac:dyDescent="0.25">
      <c r="A3" s="7" t="s">
        <v>14</v>
      </c>
      <c r="B3" s="7" t="s">
        <v>15</v>
      </c>
      <c r="C3" s="8">
        <v>40000</v>
      </c>
      <c r="D3" s="8">
        <v>45000</v>
      </c>
    </row>
    <row r="4" spans="1:4" x14ac:dyDescent="0.25">
      <c r="A4" s="7" t="s">
        <v>16</v>
      </c>
      <c r="B4" s="7" t="s">
        <v>17</v>
      </c>
      <c r="C4" s="8">
        <v>48000</v>
      </c>
      <c r="D4" s="8">
        <v>60000</v>
      </c>
    </row>
    <row r="5" spans="1:4" x14ac:dyDescent="0.25">
      <c r="A5" s="7" t="s">
        <v>18</v>
      </c>
      <c r="B5" s="7" t="s">
        <v>19</v>
      </c>
      <c r="C5" s="8">
        <v>45000</v>
      </c>
      <c r="D5" s="8">
        <v>0</v>
      </c>
    </row>
    <row r="6" spans="1:4" x14ac:dyDescent="0.25">
      <c r="A6" s="7" t="s">
        <v>20</v>
      </c>
      <c r="B6" s="7" t="s">
        <v>21</v>
      </c>
      <c r="C6" s="8">
        <v>20000</v>
      </c>
      <c r="D6" s="8">
        <v>0</v>
      </c>
    </row>
    <row r="7" spans="1:4" x14ac:dyDescent="0.25">
      <c r="A7" s="7" t="s">
        <v>22</v>
      </c>
      <c r="B7" s="7" t="s">
        <v>23</v>
      </c>
      <c r="C7" s="8">
        <v>0</v>
      </c>
      <c r="D7" s="8">
        <v>60000</v>
      </c>
    </row>
    <row r="8" spans="1:4" x14ac:dyDescent="0.25">
      <c r="A8" s="9" t="s">
        <v>24</v>
      </c>
      <c r="B8" s="10" t="s">
        <v>25</v>
      </c>
      <c r="C8" s="11">
        <f>SUM(C2:C7)</f>
        <v>213000</v>
      </c>
      <c r="D8" s="11">
        <f>SUM(D2:D7)</f>
        <v>213000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32.857142857142854" customWidth="1"/>
    <col min="3" max="4" width="15.714285714285714" customWidth="1"/>
  </cols>
  <sheetData>
    <row r="1" spans="1:4" x14ac:dyDescent="0.25">
      <c r="A1" s="6" t="s">
        <v>8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12</v>
      </c>
      <c r="B2" s="7" t="s">
        <v>13</v>
      </c>
      <c r="C2" s="8">
        <v>65000</v>
      </c>
      <c r="D2" s="8">
        <v>62000</v>
      </c>
    </row>
    <row r="3" spans="1:4" x14ac:dyDescent="0.25">
      <c r="A3" s="7" t="s">
        <v>14</v>
      </c>
      <c r="B3" s="7" t="s">
        <v>15</v>
      </c>
      <c r="C3" s="8">
        <v>44000</v>
      </c>
      <c r="D3" s="8">
        <v>50000</v>
      </c>
    </row>
    <row r="4" spans="1:4" x14ac:dyDescent="0.25">
      <c r="A4" s="7" t="s">
        <v>16</v>
      </c>
      <c r="B4" s="7" t="s">
        <v>17</v>
      </c>
      <c r="C4" s="8">
        <v>62000</v>
      </c>
      <c r="D4" s="8">
        <v>64000</v>
      </c>
    </row>
    <row r="5" spans="1:4" x14ac:dyDescent="0.25">
      <c r="A5" s="7" t="s">
        <v>18</v>
      </c>
      <c r="B5" s="7" t="s">
        <v>19</v>
      </c>
      <c r="C5" s="8">
        <v>50000</v>
      </c>
      <c r="D5" s="8">
        <v>0</v>
      </c>
    </row>
    <row r="6" spans="1:4" x14ac:dyDescent="0.25">
      <c r="A6" s="7" t="s">
        <v>20</v>
      </c>
      <c r="B6" s="7" t="s">
        <v>21</v>
      </c>
      <c r="C6" s="8">
        <v>20000</v>
      </c>
      <c r="D6" s="8">
        <v>0</v>
      </c>
    </row>
    <row r="7" spans="1:4" x14ac:dyDescent="0.25">
      <c r="A7" s="7" t="s">
        <v>22</v>
      </c>
      <c r="B7" s="7" t="s">
        <v>23</v>
      </c>
      <c r="C7" s="8">
        <v>0</v>
      </c>
      <c r="D7" s="8">
        <v>65000</v>
      </c>
    </row>
    <row r="8" spans="1:4" x14ac:dyDescent="0.25">
      <c r="A8" s="9" t="s">
        <v>24</v>
      </c>
      <c r="B8" s="10" t="s">
        <v>25</v>
      </c>
      <c r="C8" s="11">
        <f>SUM(C2:C7)</f>
        <v>241000</v>
      </c>
      <c r="D8" s="11">
        <f>SUM(D2:D7)</f>
        <v>241000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32.857142857142854" customWidth="1"/>
    <col min="3" max="4" width="15.714285714285714" customWidth="1"/>
  </cols>
  <sheetData>
    <row r="1" spans="1:4" x14ac:dyDescent="0.25">
      <c r="A1" s="6" t="s">
        <v>8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12</v>
      </c>
      <c r="B2" s="7" t="s">
        <v>13</v>
      </c>
      <c r="C2" s="8">
        <v>75000</v>
      </c>
      <c r="D2" s="8">
        <v>70000</v>
      </c>
    </row>
    <row r="3" spans="1:4" x14ac:dyDescent="0.25">
      <c r="A3" s="7" t="s">
        <v>14</v>
      </c>
      <c r="B3" s="7" t="s">
        <v>15</v>
      </c>
      <c r="C3" s="8">
        <v>52000</v>
      </c>
      <c r="D3" s="8">
        <v>55000</v>
      </c>
    </row>
    <row r="4" spans="1:4" x14ac:dyDescent="0.25">
      <c r="A4" s="7" t="s">
        <v>16</v>
      </c>
      <c r="B4" s="7" t="s">
        <v>17</v>
      </c>
      <c r="C4" s="8">
        <v>70000</v>
      </c>
      <c r="D4" s="8">
        <v>72000</v>
      </c>
    </row>
    <row r="5" spans="1:4" x14ac:dyDescent="0.25">
      <c r="A5" s="7" t="s">
        <v>18</v>
      </c>
      <c r="B5" s="7" t="s">
        <v>19</v>
      </c>
      <c r="C5" s="8">
        <v>55000</v>
      </c>
      <c r="D5" s="8">
        <v>0</v>
      </c>
    </row>
    <row r="6" spans="1:4" x14ac:dyDescent="0.25">
      <c r="A6" s="7" t="s">
        <v>20</v>
      </c>
      <c r="B6" s="7" t="s">
        <v>21</v>
      </c>
      <c r="C6" s="8">
        <v>20000</v>
      </c>
      <c r="D6" s="8">
        <v>0</v>
      </c>
    </row>
    <row r="7" spans="1:4" x14ac:dyDescent="0.25">
      <c r="A7" s="7" t="s">
        <v>22</v>
      </c>
      <c r="B7" s="7" t="s">
        <v>23</v>
      </c>
      <c r="C7" s="8">
        <v>0</v>
      </c>
      <c r="D7" s="8">
        <v>75000</v>
      </c>
    </row>
    <row r="8" spans="1:4" x14ac:dyDescent="0.25">
      <c r="A8" s="9" t="s">
        <v>24</v>
      </c>
      <c r="B8" s="10" t="s">
        <v>25</v>
      </c>
      <c r="C8" s="11">
        <f>SUM(C2:C7)</f>
        <v>272000</v>
      </c>
      <c r="D8" s="11">
        <f>SUM(D2:D7)</f>
        <v>272000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11.428571428571429" customWidth="1"/>
    <col min="3" max="3" width="32.857142857142854" customWidth="1"/>
    <col min="4" max="5" width="14.285714285714286" customWidth="1"/>
  </cols>
  <sheetData>
    <row r="1" spans="1:5" x14ac:dyDescent="0.25">
      <c r="A1" s="6" t="s">
        <v>26</v>
      </c>
      <c r="B1" s="6" t="s">
        <v>8</v>
      </c>
      <c r="C1" s="6" t="s">
        <v>9</v>
      </c>
      <c r="D1" s="6" t="s">
        <v>10</v>
      </c>
      <c r="E1" s="6" t="s">
        <v>11</v>
      </c>
    </row>
    <row r="2" spans="1:5" x14ac:dyDescent="0.25">
      <c r="A2" s="7" t="s">
        <v>27</v>
      </c>
      <c r="B2" s="7" t="s">
        <v>12</v>
      </c>
      <c r="C2" s="7" t="s">
        <v>13</v>
      </c>
      <c r="D2" s="8">
        <v>60000</v>
      </c>
      <c r="E2" s="8">
        <v>48000</v>
      </c>
    </row>
    <row r="3" spans="1:5" x14ac:dyDescent="0.25">
      <c r="A3" s="7" t="s">
        <v>27</v>
      </c>
      <c r="B3" s="7" t="s">
        <v>14</v>
      </c>
      <c r="C3" s="7" t="s">
        <v>15</v>
      </c>
      <c r="D3" s="8">
        <v>40000</v>
      </c>
      <c r="E3" s="8">
        <v>45000</v>
      </c>
    </row>
    <row r="4" spans="1:5" x14ac:dyDescent="0.25">
      <c r="A4" s="7" t="s">
        <v>27</v>
      </c>
      <c r="B4" s="7" t="s">
        <v>16</v>
      </c>
      <c r="C4" s="7" t="s">
        <v>17</v>
      </c>
      <c r="D4" s="8">
        <v>48000</v>
      </c>
      <c r="E4" s="8">
        <v>60000</v>
      </c>
    </row>
    <row r="5" spans="1:5" x14ac:dyDescent="0.25">
      <c r="A5" s="7" t="s">
        <v>27</v>
      </c>
      <c r="B5" s="7" t="s">
        <v>18</v>
      </c>
      <c r="C5" s="7" t="s">
        <v>19</v>
      </c>
      <c r="D5" s="8">
        <v>45000</v>
      </c>
      <c r="E5" s="8">
        <v>0</v>
      </c>
    </row>
    <row r="6" spans="1:5" x14ac:dyDescent="0.25">
      <c r="A6" s="7" t="s">
        <v>27</v>
      </c>
      <c r="B6" s="7" t="s">
        <v>20</v>
      </c>
      <c r="C6" s="7" t="s">
        <v>21</v>
      </c>
      <c r="D6" s="8">
        <v>20000</v>
      </c>
      <c r="E6" s="8">
        <v>0</v>
      </c>
    </row>
    <row r="7" spans="1:5" x14ac:dyDescent="0.25">
      <c r="A7" s="7" t="s">
        <v>27</v>
      </c>
      <c r="B7" s="7" t="s">
        <v>22</v>
      </c>
      <c r="C7" s="7" t="s">
        <v>23</v>
      </c>
      <c r="D7" s="8">
        <v>0</v>
      </c>
      <c r="E7" s="8">
        <v>60000</v>
      </c>
    </row>
    <row r="8" spans="1:5" x14ac:dyDescent="0.25">
      <c r="A8" s="7" t="s">
        <v>28</v>
      </c>
      <c r="B8" s="7" t="s">
        <v>12</v>
      </c>
      <c r="C8" s="7" t="s">
        <v>13</v>
      </c>
      <c r="D8" s="8">
        <v>65000</v>
      </c>
      <c r="E8" s="8">
        <v>62000</v>
      </c>
    </row>
    <row r="9" spans="1:5" x14ac:dyDescent="0.25">
      <c r="A9" s="7" t="s">
        <v>28</v>
      </c>
      <c r="B9" s="7" t="s">
        <v>14</v>
      </c>
      <c r="C9" s="7" t="s">
        <v>15</v>
      </c>
      <c r="D9" s="8">
        <v>44000</v>
      </c>
      <c r="E9" s="8">
        <v>50000</v>
      </c>
    </row>
    <row r="10" spans="1:5" x14ac:dyDescent="0.25">
      <c r="A10" s="7" t="s">
        <v>28</v>
      </c>
      <c r="B10" s="7" t="s">
        <v>16</v>
      </c>
      <c r="C10" s="7" t="s">
        <v>17</v>
      </c>
      <c r="D10" s="8">
        <v>62000</v>
      </c>
      <c r="E10" s="8">
        <v>64000</v>
      </c>
    </row>
    <row r="11" spans="1:5" x14ac:dyDescent="0.25">
      <c r="A11" s="7" t="s">
        <v>28</v>
      </c>
      <c r="B11" s="7" t="s">
        <v>18</v>
      </c>
      <c r="C11" s="7" t="s">
        <v>19</v>
      </c>
      <c r="D11" s="8">
        <v>50000</v>
      </c>
      <c r="E11" s="8">
        <v>0</v>
      </c>
    </row>
    <row r="12" spans="1:5" x14ac:dyDescent="0.25">
      <c r="A12" s="7" t="s">
        <v>28</v>
      </c>
      <c r="B12" s="7" t="s">
        <v>20</v>
      </c>
      <c r="C12" s="7" t="s">
        <v>21</v>
      </c>
      <c r="D12" s="8">
        <v>20000</v>
      </c>
      <c r="E12" s="8">
        <v>0</v>
      </c>
    </row>
    <row r="13" spans="1:5" x14ac:dyDescent="0.25">
      <c r="A13" s="7" t="s">
        <v>28</v>
      </c>
      <c r="B13" s="7" t="s">
        <v>22</v>
      </c>
      <c r="C13" s="7" t="s">
        <v>23</v>
      </c>
      <c r="D13" s="8">
        <v>0</v>
      </c>
      <c r="E13" s="8">
        <v>65000</v>
      </c>
    </row>
    <row r="14" spans="1:5" x14ac:dyDescent="0.25">
      <c r="A14" s="7" t="s">
        <v>29</v>
      </c>
      <c r="B14" s="7" t="s">
        <v>12</v>
      </c>
      <c r="C14" s="7" t="s">
        <v>13</v>
      </c>
      <c r="D14" s="8">
        <v>75000</v>
      </c>
      <c r="E14" s="8">
        <v>70000</v>
      </c>
    </row>
    <row r="15" spans="1:5" x14ac:dyDescent="0.25">
      <c r="A15" s="7" t="s">
        <v>29</v>
      </c>
      <c r="B15" s="7" t="s">
        <v>14</v>
      </c>
      <c r="C15" s="7" t="s">
        <v>15</v>
      </c>
      <c r="D15" s="8">
        <v>52000</v>
      </c>
      <c r="E15" s="8">
        <v>55000</v>
      </c>
    </row>
    <row r="16" spans="1:5" x14ac:dyDescent="0.25">
      <c r="A16" s="7" t="s">
        <v>29</v>
      </c>
      <c r="B16" s="7" t="s">
        <v>16</v>
      </c>
      <c r="C16" s="7" t="s">
        <v>17</v>
      </c>
      <c r="D16" s="8">
        <v>70000</v>
      </c>
      <c r="E16" s="8">
        <v>72000</v>
      </c>
    </row>
    <row r="17" spans="1:5" x14ac:dyDescent="0.25">
      <c r="A17" s="7" t="s">
        <v>29</v>
      </c>
      <c r="B17" s="7" t="s">
        <v>18</v>
      </c>
      <c r="C17" s="7" t="s">
        <v>19</v>
      </c>
      <c r="D17" s="8">
        <v>55000</v>
      </c>
      <c r="E17" s="8">
        <v>0</v>
      </c>
    </row>
    <row r="18" spans="1:5" x14ac:dyDescent="0.25">
      <c r="A18" s="7" t="s">
        <v>29</v>
      </c>
      <c r="B18" s="7" t="s">
        <v>20</v>
      </c>
      <c r="C18" s="7" t="s">
        <v>21</v>
      </c>
      <c r="D18" s="8">
        <v>20000</v>
      </c>
      <c r="E18" s="8">
        <v>0</v>
      </c>
    </row>
    <row r="19" spans="1:5" x14ac:dyDescent="0.25">
      <c r="A19" s="7" t="s">
        <v>29</v>
      </c>
      <c r="B19" s="7" t="s">
        <v>22</v>
      </c>
      <c r="C19" s="7" t="s">
        <v>23</v>
      </c>
      <c r="D19" s="8">
        <v>0</v>
      </c>
      <c r="E19" s="8">
        <v>75000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5" width="14.285714285714286" customWidth="1"/>
  </cols>
  <sheetData>
    <row r="1" spans="1:5" x14ac:dyDescent="0.25">
      <c r="A1" s="6" t="s">
        <v>30</v>
      </c>
      <c r="B1" s="6" t="s">
        <v>27</v>
      </c>
      <c r="C1" s="6" t="s">
        <v>28</v>
      </c>
      <c r="D1" s="6" t="s">
        <v>29</v>
      </c>
      <c r="E1" s="6" t="s">
        <v>31</v>
      </c>
    </row>
    <row r="2" spans="1:5" x14ac:dyDescent="0.25">
      <c r="A2" s="7" t="s">
        <v>32</v>
      </c>
      <c r="B2" s="12"/>
      <c r="C2" s="12"/>
      <c r="D2" s="12"/>
      <c r="E2" s="12"/>
    </row>
    <row r="3" spans="1:5" x14ac:dyDescent="0.25">
      <c r="A3" s="7" t="s">
        <v>33</v>
      </c>
      <c r="B3" s="12"/>
      <c r="C3" s="12"/>
      <c r="D3" s="12"/>
      <c r="E3" s="12"/>
    </row>
    <row r="4" spans="1:5" x14ac:dyDescent="0.25">
      <c r="A4" s="7" t="s">
        <v>34</v>
      </c>
      <c r="B4" s="12"/>
      <c r="C4" s="12"/>
      <c r="D4" s="12"/>
      <c r="E4" s="12"/>
    </row>
    <row r="5" spans="1:5" x14ac:dyDescent="0.25">
      <c r="A5" s="7" t="s">
        <v>35</v>
      </c>
      <c r="B5" s="12"/>
      <c r="C5" s="12"/>
      <c r="D5" s="12"/>
      <c r="E5" s="12"/>
    </row>
    <row r="6" spans="1:5" x14ac:dyDescent="0.25">
      <c r="A6" s="7" t="s">
        <v>36</v>
      </c>
      <c r="B6" s="12"/>
      <c r="C6" s="12"/>
      <c r="D6" s="12"/>
      <c r="E6" s="12"/>
    </row>
    <row r="7" spans="1:5" x14ac:dyDescent="0.25">
      <c r="A7" s="7" t="s">
        <v>37</v>
      </c>
      <c r="B7" s="12"/>
      <c r="C7" s="12"/>
      <c r="D7" s="12"/>
      <c r="E7" s="12"/>
    </row>
    <row r="8" spans="1:5" x14ac:dyDescent="0.25">
      <c r="A8" s="9" t="s">
        <v>38</v>
      </c>
      <c r="B8" s="12"/>
      <c r="C8" s="12"/>
      <c r="D8" s="12"/>
      <c r="E8" s="12"/>
    </row>
    <row r="9" spans="1:5" x14ac:dyDescent="0.25">
      <c r="A9" s="13" t="s">
        <v>39</v>
      </c>
      <c r="B9" s="14"/>
      <c r="C9" s="14"/>
      <c r="D9" s="14"/>
      <c r="E9" s="1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5" width="14.285714285714286" customWidth="1"/>
  </cols>
  <sheetData>
    <row r="1" spans="1:5" x14ac:dyDescent="0.25">
      <c r="A1" s="6" t="s">
        <v>30</v>
      </c>
      <c r="B1" s="6" t="s">
        <v>27</v>
      </c>
      <c r="C1" s="6" t="s">
        <v>28</v>
      </c>
      <c r="D1" s="6" t="s">
        <v>29</v>
      </c>
      <c r="E1" s="6" t="s">
        <v>31</v>
      </c>
    </row>
    <row r="2" spans="1:5" x14ac:dyDescent="0.25">
      <c r="A2" s="7" t="s">
        <v>32</v>
      </c>
      <c r="B2" s="15">
        <f>SUMIFS(Consolidé!$D$2:$D$19,Consolidé!$A$2:$A$19,B$1,Consolidé!$B$2:$B$19,"3421")-SUMIFS(Consolidé!$E$2:$E$19,Consolidé!$A$2:$A$19,B$1,Consolidé!$B$2:$B$19,"3421")</f>
        <v>12000</v>
      </c>
      <c r="C2" s="15">
        <f>SUMIFS(Consolidé!$D$2:$D$19,Consolidé!$A$2:$A$19,C$1,Consolidé!$B$2:$B$19,"3421")-SUMIFS(Consolidé!$E$2:$E$19,Consolidé!$A$2:$A$19,C$1,Consolidé!$B$2:$B$19,"3421")</f>
        <v>3000</v>
      </c>
      <c r="D2" s="15">
        <f>SUMIFS(Consolidé!$D$2:$D$19,Consolidé!$A$2:$A$19,D$1,Consolidé!$B$2:$B$19,"3421")-SUMIFS(Consolidé!$E$2:$E$19,Consolidé!$A$2:$A$19,D$1,Consolidé!$B$2:$B$19,"3421")</f>
        <v>5000</v>
      </c>
      <c r="E2" s="16">
        <f>SUM(B2:D2)</f>
        <v>20000</v>
      </c>
    </row>
    <row r="3" spans="1:5" x14ac:dyDescent="0.25">
      <c r="A3" s="7" t="s">
        <v>33</v>
      </c>
      <c r="B3" s="15">
        <f>SUMIFS(Consolidé!$D$2:$D$19,Consolidé!$A$2:$A$19,B$1,Consolidé!$B$2:$B$19,"4411")-SUMIFS(Consolidé!$E$2:$E$19,Consolidé!$A$2:$A$19,B$1,Consolidé!$B$2:$B$19,"4411")</f>
        <v>-5000</v>
      </c>
      <c r="C3" s="15">
        <f>SUMIFS(Consolidé!$D$2:$D$19,Consolidé!$A$2:$A$19,C$1,Consolidé!$B$2:$B$19,"4411")-SUMIFS(Consolidé!$E$2:$E$19,Consolidé!$A$2:$A$19,C$1,Consolidé!$B$2:$B$19,"4411")</f>
        <v>-6000</v>
      </c>
      <c r="D3" s="15">
        <f>SUMIFS(Consolidé!$D$2:$D$19,Consolidé!$A$2:$A$19,D$1,Consolidé!$B$2:$B$19,"4411")-SUMIFS(Consolidé!$E$2:$E$19,Consolidé!$A$2:$A$19,D$1,Consolidé!$B$2:$B$19,"4411")</f>
        <v>-3000</v>
      </c>
      <c r="E3" s="16">
        <f>SUM(B3:D3)</f>
        <v>-14000</v>
      </c>
    </row>
    <row r="4" spans="1:5" x14ac:dyDescent="0.25">
      <c r="A4" s="7" t="s">
        <v>34</v>
      </c>
      <c r="B4" s="15">
        <f>SUMIFS(Consolidé!$D$2:$D$19,Consolidé!$A$2:$A$19,B$1,Consolidé!$B$2:$B$19,"5141")-SUMIFS(Consolidé!$E$2:$E$19,Consolidé!$A$2:$A$19,B$1,Consolidé!$B$2:$B$19,"5141")</f>
        <v>-12000</v>
      </c>
      <c r="C4" s="15">
        <f>SUMIFS(Consolidé!$D$2:$D$19,Consolidé!$A$2:$A$19,C$1,Consolidé!$B$2:$B$19,"5141")-SUMIFS(Consolidé!$E$2:$E$19,Consolidé!$A$2:$A$19,C$1,Consolidé!$B$2:$B$19,"5141")</f>
        <v>-2000</v>
      </c>
      <c r="D4" s="15">
        <f>SUMIFS(Consolidé!$D$2:$D$19,Consolidé!$A$2:$A$19,D$1,Consolidé!$B$2:$B$19,"5141")-SUMIFS(Consolidé!$E$2:$E$19,Consolidé!$A$2:$A$19,D$1,Consolidé!$B$2:$B$19,"5141")</f>
        <v>-2000</v>
      </c>
      <c r="E4" s="16">
        <f>SUM(B4:D4)</f>
        <v>-16000</v>
      </c>
    </row>
    <row r="5" spans="1:5" x14ac:dyDescent="0.25">
      <c r="A5" s="7" t="s">
        <v>35</v>
      </c>
      <c r="B5" s="15">
        <f>SUMIFS(Consolidé!$D$2:$D$19,Consolidé!$A$2:$A$19,B$1,Consolidé!$B$2:$B$19,"6111")-SUMIFS(Consolidé!$E$2:$E$19,Consolidé!$A$2:$A$19,B$1,Consolidé!$B$2:$B$19,"6111")</f>
        <v>45000</v>
      </c>
      <c r="C5" s="15">
        <f>SUMIFS(Consolidé!$D$2:$D$19,Consolidé!$A$2:$A$19,C$1,Consolidé!$B$2:$B$19,"6111")-SUMIFS(Consolidé!$E$2:$E$19,Consolidé!$A$2:$A$19,C$1,Consolidé!$B$2:$B$19,"6111")</f>
        <v>50000</v>
      </c>
      <c r="D5" s="15">
        <f>SUMIFS(Consolidé!$D$2:$D$19,Consolidé!$A$2:$A$19,D$1,Consolidé!$B$2:$B$19,"6111")-SUMIFS(Consolidé!$E$2:$E$19,Consolidé!$A$2:$A$19,D$1,Consolidé!$B$2:$B$19,"6111")</f>
        <v>55000</v>
      </c>
      <c r="E5" s="16">
        <f>SUM(B5:D5)</f>
        <v>150000</v>
      </c>
    </row>
    <row r="6" spans="1:5" x14ac:dyDescent="0.25">
      <c r="A6" s="7" t="s">
        <v>36</v>
      </c>
      <c r="B6" s="15">
        <f>SUMIFS(Consolidé!$D$2:$D$19,Consolidé!$A$2:$A$19,B$1,Consolidé!$B$2:$B$19,"6171")-SUMIFS(Consolidé!$E$2:$E$19,Consolidé!$A$2:$A$19,B$1,Consolidé!$B$2:$B$19,"6171")</f>
        <v>20000</v>
      </c>
      <c r="C6" s="15">
        <f>SUMIFS(Consolidé!$D$2:$D$19,Consolidé!$A$2:$A$19,C$1,Consolidé!$B$2:$B$19,"6171")-SUMIFS(Consolidé!$E$2:$E$19,Consolidé!$A$2:$A$19,C$1,Consolidé!$B$2:$B$19,"6171")</f>
        <v>20000</v>
      </c>
      <c r="D6" s="15">
        <f>SUMIFS(Consolidé!$D$2:$D$19,Consolidé!$A$2:$A$19,D$1,Consolidé!$B$2:$B$19,"6171")-SUMIFS(Consolidé!$E$2:$E$19,Consolidé!$A$2:$A$19,D$1,Consolidé!$B$2:$B$19,"6171")</f>
        <v>20000</v>
      </c>
      <c r="E6" s="16">
        <f>SUM(B6:D6)</f>
        <v>60000</v>
      </c>
    </row>
    <row r="7" spans="1:5" x14ac:dyDescent="0.25">
      <c r="A7" s="7" t="s">
        <v>37</v>
      </c>
      <c r="B7" s="15">
        <f>SUMIFS(Consolidé!$D$2:$D$19,Consolidé!$A$2:$A$19,B$1,Consolidé!$B$2:$B$19,"7111")-SUMIFS(Consolidé!$E$2:$E$19,Consolidé!$A$2:$A$19,B$1,Consolidé!$B$2:$B$19,"7111")</f>
        <v>-60000</v>
      </c>
      <c r="C7" s="15">
        <f>SUMIFS(Consolidé!$D$2:$D$19,Consolidé!$A$2:$A$19,C$1,Consolidé!$B$2:$B$19,"7111")-SUMIFS(Consolidé!$E$2:$E$19,Consolidé!$A$2:$A$19,C$1,Consolidé!$B$2:$B$19,"7111")</f>
        <v>-65000</v>
      </c>
      <c r="D7" s="15">
        <f>SUMIFS(Consolidé!$D$2:$D$19,Consolidé!$A$2:$A$19,D$1,Consolidé!$B$2:$B$19,"7111")-SUMIFS(Consolidé!$E$2:$E$19,Consolidé!$A$2:$A$19,D$1,Consolidé!$B$2:$B$19,"7111")</f>
        <v>-75000</v>
      </c>
      <c r="E7" s="16">
        <f>SUM(B7:D7)</f>
        <v>-200000</v>
      </c>
    </row>
    <row r="8" spans="1:5" x14ac:dyDescent="0.25">
      <c r="A8" s="9" t="s">
        <v>38</v>
      </c>
      <c r="B8" s="17">
        <f>SUM(B2:B7)</f>
        <v>0</v>
      </c>
      <c r="C8" s="17">
        <f>SUM(C2:C7)</f>
        <v>0</v>
      </c>
      <c r="D8" s="17">
        <f>SUM(D2:D7)</f>
        <v>0</v>
      </c>
      <c r="E8" s="17">
        <f>SUM(E2:E7)</f>
        <v>0</v>
      </c>
    </row>
    <row r="9" spans="1:5" x14ac:dyDescent="0.25">
      <c r="A9" s="13" t="s">
        <v>39</v>
      </c>
      <c r="B9" s="18" t="str">
        <f>IF(B8=0,"OK","ÉCART")</f>
        <v>OK</v>
      </c>
      <c r="C9" s="18" t="str">
        <f>IF(C8=0,"OK","ÉCART")</f>
        <v>OK</v>
      </c>
      <c r="D9" s="18" t="str">
        <f>IF(D8=0,"OK","ÉCART")</f>
        <v>OK</v>
      </c>
      <c r="E9" s="18" t="str">
        <f>IF(E8=0,"OK","ÉCART")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 d’emploi</vt:lpstr>
      <vt:lpstr>Balance_Janvier</vt:lpstr>
      <vt:lpstr>Balance_Février</vt:lpstr>
      <vt:lpstr>Balance_Mars</vt:lpstr>
      <vt:lpstr>Consolidé</vt:lpstr>
      <vt:lpstr>Synthèse</vt:lpstr>
      <vt:lpstr>Synthèse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47 — Power Query : consolider plusieurs balances mensuelles</dc:title>
  <dc:subject/>
  <dc:description/>
  <cp:keywords/>
  <cp:category/>
  <cp:lastModifiedBy>Unknown</cp:lastModifiedBy>
  <dcterms:created xsi:type="dcterms:W3CDTF">2026-10-10T19:23:41Z</dcterms:created>
  <dcterms:modified xsi:type="dcterms:W3CDTF">2026-10-10T19:23:41Z</dcterms:modified>
</cp:coreProperties>
</file>