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Brut" state="visible" r:id="rId5"/>
    <sheet sheetId="3" name="Résultat attendu" state="visible" r:id="rId6"/>
  </sheets>
  <calcPr calcId="171027" fullCalcOnLoad="1"/>
</workbook>
</file>

<file path=xl/sharedStrings.xml><?xml version="1.0" encoding="utf-8"?>
<sst xmlns="http://schemas.openxmlformats.org/spreadsheetml/2006/main" count="77" uniqueCount="59">
  <si>
    <t>Épisode 46 — Power Query : importer et transformer un relevé bancaire</t>
  </si>
  <si>
    <t>Série « Excel de zéro à héros pour la comptabilité et la finance » — ExpertiseComptable.ma</t>
  </si>
  <si>
    <t>Onglet « Brut » : un relevé bancaire tel qu’une banque l’exporte (titres, dates et montants en texte, espaces insécables, ligne de total). Sélectionnez A4:E13, Données &gt; À partir d’un tableau/d’une plage (décochez « Mon tableau comporte des en-têtes »).</t>
  </si>
  <si>
    <t>Dans l’éditeur Power Query : supprimez les trois lignes du haut, utilisez la première ligne comme en-têtes, supprimez la ligne TOTAL, changez les types avec les paramètres régionaux Français (France), remplacez les valeurs vides par 0, ajoutez la colonne Montant (Crédit − Débit) et la colonne Mois.</t>
  </si>
  <si>
    <t>Onglet « Résultat attendu » : le tableau que vous devez obtenir, avec le contrôle du solde final. Chargez votre requête dans une nouvelle feuille et comparez.</t>
  </si>
  <si>
    <t>Pour vérifier votre manipulation : le solde final recalculé doit être égal à celui de la banque.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</si>
  <si>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</si>
  <si>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</si>
  <si>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RELEVÉ DE COMPTE — BANQUE ATLAS</t>
  </si>
  <si>
    <t>Compte 0123 4567 890 — Atlas Négoce SARL — mars 2026</t>
  </si>
  <si>
    <t>Date opération</t>
  </si>
  <si>
    <t>Libellé</t>
  </si>
  <si>
    <t>Débit</t>
  </si>
  <si>
    <t>Crédit</t>
  </si>
  <si>
    <t>Solde</t>
  </si>
  <si>
    <t>03/03/2026</t>
  </si>
  <si>
    <t>VIR RECU MAROC EQUIPEMENTS FV-0201</t>
  </si>
  <si>
    <t/>
  </si>
  <si>
    <t>12 000,00</t>
  </si>
  <si>
    <t>52 000,00</t>
  </si>
  <si>
    <t>05/03/2026</t>
  </si>
  <si>
    <t>PRLV MAROC TELECOM</t>
  </si>
  <si>
    <t>780,00</t>
  </si>
  <si>
    <t>51 220,00</t>
  </si>
  <si>
    <t>09/03/2026</t>
  </si>
  <si>
    <t>CHQ 0045123 SUD DISTRIBUTION</t>
  </si>
  <si>
    <t>16 500,00</t>
  </si>
  <si>
    <t>34 720,00</t>
  </si>
  <si>
    <t>12/03/2026</t>
  </si>
  <si>
    <t>VIR RECU SUD NEGOCE FV-0203</t>
  </si>
  <si>
    <t>8 400,00</t>
  </si>
  <si>
    <t>43 120,00</t>
  </si>
  <si>
    <t>17/03/2026</t>
  </si>
  <si>
    <t>FRAIS TENUE DE COMPTE</t>
  </si>
  <si>
    <t>45,00</t>
  </si>
  <si>
    <t>43 075,00</t>
  </si>
  <si>
    <t>20/03/2026</t>
  </si>
  <si>
    <t>VIR EMIS GARAGE MEKKI</t>
  </si>
  <si>
    <t>3 600,00</t>
  </si>
  <si>
    <t>39 475,00</t>
  </si>
  <si>
    <t>25/03/2026</t>
  </si>
  <si>
    <t>VIR RECU CABINET CONSEIL NORD FV-0205</t>
  </si>
  <si>
    <t>22 000,00</t>
  </si>
  <si>
    <t>61 475,00</t>
  </si>
  <si>
    <t>31/03/2026</t>
  </si>
  <si>
    <t>AGIOS MARS</t>
  </si>
  <si>
    <t>185,50</t>
  </si>
  <si>
    <t>61 289,50</t>
  </si>
  <si>
    <t>TOTAL</t>
  </si>
  <si>
    <t>21 110,50</t>
  </si>
  <si>
    <t>42 400,00</t>
  </si>
  <si>
    <t>Date</t>
  </si>
  <si>
    <t>Montant</t>
  </si>
  <si>
    <t>Mois</t>
  </si>
  <si>
    <t>Solde initial</t>
  </si>
  <si>
    <t>Total des mouvements</t>
  </si>
  <si>
    <t>Solde final recalculé</t>
  </si>
  <si>
    <t>Solde final de la banque</t>
  </si>
  <si>
    <t>Contrôle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</si>
</sst>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/>
    <xf numFmtId="0" fontId="0" fillId="0" borderId="1" xfId="0" applyBorder="1"/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4" fontId="0" fillId="0" borderId="1" xfId="0" applyNumberFormat="1" applyBorder="1"/>
    <xf numFmtId="165" fontId="0" fillId="0" borderId="1" xfId="0" applyNumberFormat="1" applyBorder="1"/>
    <xf numFmtId="164" fontId="3" fillId="0" borderId="1" xfId="0" applyNumberFormat="1" applyFont="1" applyBorder="1"/>
    <xf numFmtId="4" fontId="0" fillId="3" borderId="1" xfId="0" applyNumberFormat="1" applyFill="1" applyBorder="1"/>
    <xf numFmtId="4" fontId="3" fillId="4" borderId="1" xfId="0" applyNumberFormat="1" applyFont="1" applyFill="1" applyBorder="1"/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8.571428571428573" customWidth="1"/>
    <col min="2" max="2" width="38.57142857142857" customWidth="1"/>
    <col min="3" max="4" width="14.285714285714286" customWidth="1"/>
    <col min="5" max="5" width="15.714285714285714" customWidth="1"/>
  </cols>
  <sheetData>
    <row r="1" spans="1:5" x14ac:dyDescent="0.25">
      <c r="A1" s="6" t="s">
        <v>8</v>
      </c>
    </row>
    <row r="2" spans="1:5" x14ac:dyDescent="0.25">
      <c r="A2" s="7" t="s">
        <v>9</v>
      </c>
    </row>
    <row r="3" spans="1:5" x14ac:dyDescent="0.25"/>
    <row r="4" spans="1:5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</row>
    <row r="5" spans="1:5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</row>
    <row r="6" spans="1:5" x14ac:dyDescent="0.25">
      <c r="A6" s="7" t="s">
        <v>20</v>
      </c>
      <c r="B6" s="7" t="s">
        <v>21</v>
      </c>
      <c r="C6" s="7" t="s">
        <v>22</v>
      </c>
      <c r="D6" s="7" t="s">
        <v>17</v>
      </c>
      <c r="E6" s="7" t="s">
        <v>23</v>
      </c>
    </row>
    <row r="7" spans="1:5" x14ac:dyDescent="0.25">
      <c r="A7" s="7" t="s">
        <v>24</v>
      </c>
      <c r="B7" s="7" t="s">
        <v>25</v>
      </c>
      <c r="C7" s="7" t="s">
        <v>26</v>
      </c>
      <c r="D7" s="7" t="s">
        <v>17</v>
      </c>
      <c r="E7" s="7" t="s">
        <v>27</v>
      </c>
    </row>
    <row r="8" spans="1:5" x14ac:dyDescent="0.25">
      <c r="A8" s="7" t="s">
        <v>28</v>
      </c>
      <c r="B8" s="7" t="s">
        <v>29</v>
      </c>
      <c r="C8" s="7" t="s">
        <v>17</v>
      </c>
      <c r="D8" s="7" t="s">
        <v>30</v>
      </c>
      <c r="E8" s="7" t="s">
        <v>31</v>
      </c>
    </row>
    <row r="9" spans="1:5" x14ac:dyDescent="0.25">
      <c r="A9" s="7" t="s">
        <v>32</v>
      </c>
      <c r="B9" s="7" t="s">
        <v>33</v>
      </c>
      <c r="C9" s="7" t="s">
        <v>34</v>
      </c>
      <c r="D9" s="7" t="s">
        <v>17</v>
      </c>
      <c r="E9" s="7" t="s">
        <v>35</v>
      </c>
    </row>
    <row r="10" spans="1:5" x14ac:dyDescent="0.25">
      <c r="A10" s="7" t="s">
        <v>36</v>
      </c>
      <c r="B10" s="7" t="s">
        <v>37</v>
      </c>
      <c r="C10" s="7" t="s">
        <v>38</v>
      </c>
      <c r="D10" s="7" t="s">
        <v>17</v>
      </c>
      <c r="E10" s="7" t="s">
        <v>39</v>
      </c>
    </row>
    <row r="11" spans="1:5" x14ac:dyDescent="0.25">
      <c r="A11" s="7" t="s">
        <v>40</v>
      </c>
      <c r="B11" s="7" t="s">
        <v>41</v>
      </c>
      <c r="C11" s="7" t="s">
        <v>17</v>
      </c>
      <c r="D11" s="7" t="s">
        <v>42</v>
      </c>
      <c r="E11" s="7" t="s">
        <v>43</v>
      </c>
    </row>
    <row r="12" spans="1:5" x14ac:dyDescent="0.25">
      <c r="A12" s="7" t="s">
        <v>44</v>
      </c>
      <c r="B12" s="7" t="s">
        <v>45</v>
      </c>
      <c r="C12" s="7" t="s">
        <v>46</v>
      </c>
      <c r="D12" s="7" t="s">
        <v>17</v>
      </c>
      <c r="E12" s="7" t="s">
        <v>47</v>
      </c>
    </row>
    <row r="13" spans="1:5" x14ac:dyDescent="0.25">
      <c r="A13" s="6" t="s">
        <v>48</v>
      </c>
      <c r="C13" s="6" t="s">
        <v>49</v>
      </c>
      <c r="D13" s="6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38.57142857142857" customWidth="1"/>
    <col min="3" max="4" width="12.857142857142858" customWidth="1"/>
    <col min="5" max="5" width="14.285714285714286" customWidth="1"/>
    <col min="6" max="6" width="8.571428571428571" customWidth="1"/>
  </cols>
  <sheetData>
    <row r="1" spans="1:6" x14ac:dyDescent="0.25">
      <c r="A1" s="8" t="s">
        <v>51</v>
      </c>
      <c r="B1" s="8" t="s">
        <v>11</v>
      </c>
      <c r="C1" s="8" t="s">
        <v>12</v>
      </c>
      <c r="D1" s="8" t="s">
        <v>13</v>
      </c>
      <c r="E1" s="8" t="s">
        <v>52</v>
      </c>
      <c r="F1" s="8" t="s">
        <v>53</v>
      </c>
    </row>
    <row r="2" spans="1:6" x14ac:dyDescent="0.25">
      <c r="A2" s="9">
        <v>46084</v>
      </c>
      <c r="B2" s="7" t="s">
        <v>16</v>
      </c>
      <c r="C2" s="10">
        <v>0</v>
      </c>
      <c r="D2" s="10">
        <v>12000</v>
      </c>
      <c r="E2" s="11">
        <f>D2-C2</f>
        <v>12000</v>
      </c>
      <c r="F2" s="7">
        <f>MONTH(A2)</f>
        <v>3</v>
      </c>
    </row>
    <row r="3" spans="1:6" x14ac:dyDescent="0.25">
      <c r="A3" s="9">
        <v>46086</v>
      </c>
      <c r="B3" s="7" t="s">
        <v>21</v>
      </c>
      <c r="C3" s="10">
        <v>780</v>
      </c>
      <c r="D3" s="10">
        <v>0</v>
      </c>
      <c r="E3" s="11">
        <f>D3-C3</f>
        <v>-780</v>
      </c>
      <c r="F3" s="7">
        <f>MONTH(A3)</f>
        <v>3</v>
      </c>
    </row>
    <row r="4" spans="1:6" x14ac:dyDescent="0.25">
      <c r="A4" s="9">
        <v>46090</v>
      </c>
      <c r="B4" s="7" t="s">
        <v>25</v>
      </c>
      <c r="C4" s="10">
        <v>16500</v>
      </c>
      <c r="D4" s="10">
        <v>0</v>
      </c>
      <c r="E4" s="11">
        <f>D4-C4</f>
        <v>-16500</v>
      </c>
      <c r="F4" s="7">
        <f>MONTH(A4)</f>
        <v>3</v>
      </c>
    </row>
    <row r="5" spans="1:6" x14ac:dyDescent="0.25">
      <c r="A5" s="9">
        <v>46093</v>
      </c>
      <c r="B5" s="7" t="s">
        <v>29</v>
      </c>
      <c r="C5" s="10">
        <v>0</v>
      </c>
      <c r="D5" s="10">
        <v>8400</v>
      </c>
      <c r="E5" s="11">
        <f>D5-C5</f>
        <v>8400</v>
      </c>
      <c r="F5" s="7">
        <f>MONTH(A5)</f>
        <v>3</v>
      </c>
    </row>
    <row r="6" spans="1:6" x14ac:dyDescent="0.25">
      <c r="A6" s="9">
        <v>46098</v>
      </c>
      <c r="B6" s="7" t="s">
        <v>33</v>
      </c>
      <c r="C6" s="10">
        <v>45</v>
      </c>
      <c r="D6" s="10">
        <v>0</v>
      </c>
      <c r="E6" s="11">
        <f>D6-C6</f>
        <v>-45</v>
      </c>
      <c r="F6" s="7">
        <f>MONTH(A6)</f>
        <v>3</v>
      </c>
    </row>
    <row r="7" spans="1:6" x14ac:dyDescent="0.25">
      <c r="A7" s="9">
        <v>46101</v>
      </c>
      <c r="B7" s="7" t="s">
        <v>37</v>
      </c>
      <c r="C7" s="10">
        <v>3600</v>
      </c>
      <c r="D7" s="10">
        <v>0</v>
      </c>
      <c r="E7" s="11">
        <f>D7-C7</f>
        <v>-3600</v>
      </c>
      <c r="F7" s="7">
        <f>MONTH(A7)</f>
        <v>3</v>
      </c>
    </row>
    <row r="8" spans="1:6" x14ac:dyDescent="0.25">
      <c r="A8" s="9">
        <v>46106</v>
      </c>
      <c r="B8" s="7" t="s">
        <v>41</v>
      </c>
      <c r="C8" s="10">
        <v>0</v>
      </c>
      <c r="D8" s="10">
        <v>22000</v>
      </c>
      <c r="E8" s="11">
        <f>D8-C8</f>
        <v>22000</v>
      </c>
      <c r="F8" s="7">
        <f>MONTH(A8)</f>
        <v>3</v>
      </c>
    </row>
    <row r="9" spans="1:6" x14ac:dyDescent="0.25">
      <c r="A9" s="9">
        <v>46112</v>
      </c>
      <c r="B9" s="7" t="s">
        <v>45</v>
      </c>
      <c r="C9" s="10">
        <v>185.5</v>
      </c>
      <c r="D9" s="10">
        <v>0</v>
      </c>
      <c r="E9" s="11">
        <f>D9-C9</f>
        <v>-185.5</v>
      </c>
      <c r="F9" s="7">
        <f>MONTH(A9)</f>
        <v>3</v>
      </c>
    </row>
    <row r="10" spans="1:1" x14ac:dyDescent="0.25"/>
    <row r="11" spans="1:5" x14ac:dyDescent="0.25">
      <c r="A11" s="12" t="s">
        <v>54</v>
      </c>
      <c r="E11" s="13">
        <v>40000</v>
      </c>
    </row>
    <row r="12" spans="1:5" x14ac:dyDescent="0.25">
      <c r="A12" s="12" t="s">
        <v>55</v>
      </c>
      <c r="E12" s="11">
        <f>SUM(E2:E9)</f>
        <v>21289.5</v>
      </c>
    </row>
    <row r="13" spans="1:5" x14ac:dyDescent="0.25">
      <c r="A13" s="12" t="s">
        <v>56</v>
      </c>
      <c r="E13" s="14">
        <f>E11+E12</f>
        <v>61289.5</v>
      </c>
    </row>
    <row r="14" spans="1:5" x14ac:dyDescent="0.25">
      <c r="A14" s="12" t="s">
        <v>57</v>
      </c>
      <c r="E14" s="13">
        <v>61289.5</v>
      </c>
    </row>
    <row r="15" spans="1:5" x14ac:dyDescent="0.25">
      <c r="A15" s="12" t="s">
        <v>58</v>
      </c>
      <c r="E15" s="15" t="str">
        <f>IF(ROUND(E13-E14,2)=0,"OK","ÉCART")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Brut</vt:lpstr>
      <vt:lpstr>Résultat attendu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46 — Power Query : importer et transformer un relevé bancaire</dc:title>
  <dc:subject/>
  <dc:description/>
  <cp:keywords/>
  <cp:category/>
  <cp:lastModifiedBy>Unknown</cp:lastModifiedBy>
  <dcterms:created xsi:type="dcterms:W3CDTF">2026-10-10T19:23:40Z</dcterms:created>
  <dcterms:modified xsi:type="dcterms:W3CDTF">2026-10-10T19:23:40Z</dcterms:modified>
</cp:coreProperties>
</file>