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Journal" state="visible" r:id="rId5"/>
    <sheet sheetId="3" name="Journal (corrigé)" state="visible" r:id="rId6"/>
  </sheets>
  <calcPr calcId="171027" fullCalcOnLoad="1"/>
</workbook>
</file>

<file path=xl/sharedStrings.xml><?xml version="1.0" encoding="utf-8"?>
<sst xmlns="http://schemas.openxmlformats.org/spreadsheetml/2006/main" count="99" uniqueCount="32">
  <si>
    <t>Épisode 22 — SOMME.SI, NB.SI et MOYENNE.SI : cumuler selon une condition</t>
  </si>
  <si>
    <t>Série « Excel de zéro à héros pour la comptabilité et la finance » — ExpertiseComptable.ma</t>
  </si>
  <si>
    <t>Onglet « Journal » : un petit journal de charges de janvier et sept questions (colonnes G à I). Complétez la colonne I avec SOMME.SI, NB.SI et MOYENNE.SI en vous servant des critères de la colonne H.</t>
  </si>
  <si>
    <t>Les critères peuvent être un texte (« Non payé »), un nombre, une expression avec opérateur (« &gt;=5000 ») ou un motif avec joker (« Sud* »).</t>
  </si>
  <si>
    <t>Exercice : ajoutez la question « Total des lignes dont le tiers contient Atlas » (critère *Atlas*).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</si>
  <si>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</si>
  <si>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</si>
  <si>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Date</t>
  </si>
  <si>
    <t>Compte</t>
  </si>
  <si>
    <t>Tiers</t>
  </si>
  <si>
    <t>Montant</t>
  </si>
  <si>
    <t>Statut</t>
  </si>
  <si>
    <t>Question</t>
  </si>
  <si>
    <t>Critère</t>
  </si>
  <si>
    <t>Réponse</t>
  </si>
  <si>
    <t>6111</t>
  </si>
  <si>
    <t>Sud Distribution</t>
  </si>
  <si>
    <t>Payé</t>
  </si>
  <si>
    <t>Total du compte 6111</t>
  </si>
  <si>
    <t>6131</t>
  </si>
  <si>
    <t>Immobilière Atlas</t>
  </si>
  <si>
    <t>Total du compte 6131</t>
  </si>
  <si>
    <t>Non payé</t>
  </si>
  <si>
    <t>Montant des lignes non payées</t>
  </si>
  <si>
    <t>Papeterie Atlas</t>
  </si>
  <si>
    <t>Nombre de lignes non payées</t>
  </si>
  <si>
    <t>Total des montants ≥ 5 000</t>
  </si>
  <si>
    <t>&gt;=5000</t>
  </si>
  <si>
    <t>Sud Négoce</t>
  </si>
  <si>
    <t>Total des tiers commençant par Sud</t>
  </si>
  <si>
    <t>Sud*</t>
  </si>
  <si>
    <t>Moyenne des lignes du compte 6111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</si>
</sst>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164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4" fontId="0" fillId="3" borderId="1" xfId="0" applyNumberFormat="1" applyFill="1" applyBorder="1"/>
    <xf numFmtId="3" fontId="0" fillId="3" borderId="1" xfId="0" applyNumberFormat="1" applyFill="1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8" spans="1:1" x14ac:dyDescent="0.25">
      <c r="A8" s="4" t="s">
        <v>5</v>
      </c>
    </row>
    <row r="9" spans="1:1" x14ac:dyDescent="0.25">
      <c r="A9" s="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285714285714286" customWidth="1"/>
    <col min="2" max="2" width="9.428571428571429" customWidth="1"/>
    <col min="3" max="3" width="21.428571428571427" customWidth="1"/>
    <col min="4" max="4" width="14.285714285714286" customWidth="1"/>
    <col min="5" max="5" width="12.857142857142858" customWidth="1"/>
    <col min="6" max="6" width="6" customWidth="1"/>
    <col min="7" max="7" width="35.714285714285715" customWidth="1"/>
    <col min="8" max="8" width="12.857142857142858" customWidth="1"/>
    <col min="9" max="9" width="15.714285714285714" customWidth="1"/>
  </cols>
  <sheetData>
    <row r="1" spans="1:9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G1" s="6" t="s">
        <v>12</v>
      </c>
      <c r="H1" s="6" t="s">
        <v>13</v>
      </c>
      <c r="I1" s="6" t="s">
        <v>14</v>
      </c>
    </row>
    <row r="2" spans="1:9" x14ac:dyDescent="0.25">
      <c r="A2" s="7">
        <v>46027</v>
      </c>
      <c r="B2" s="8" t="s">
        <v>15</v>
      </c>
      <c r="C2" s="8" t="s">
        <v>16</v>
      </c>
      <c r="D2" s="9">
        <v>10000</v>
      </c>
      <c r="E2" s="8" t="s">
        <v>17</v>
      </c>
      <c r="G2" s="8" t="s">
        <v>18</v>
      </c>
      <c r="H2" s="8" t="s">
        <v>15</v>
      </c>
      <c r="I2" s="10"/>
    </row>
    <row r="3" spans="1:9" x14ac:dyDescent="0.25">
      <c r="A3" s="7">
        <v>46030</v>
      </c>
      <c r="B3" s="8" t="s">
        <v>19</v>
      </c>
      <c r="C3" s="8" t="s">
        <v>20</v>
      </c>
      <c r="D3" s="9">
        <v>8500</v>
      </c>
      <c r="E3" s="8" t="s">
        <v>17</v>
      </c>
      <c r="G3" s="8" t="s">
        <v>21</v>
      </c>
      <c r="H3" s="8" t="s">
        <v>19</v>
      </c>
      <c r="I3" s="10"/>
    </row>
    <row r="4" spans="1:9" x14ac:dyDescent="0.25">
      <c r="A4" s="7">
        <v>46034</v>
      </c>
      <c r="B4" s="8" t="s">
        <v>15</v>
      </c>
      <c r="C4" s="8" t="s">
        <v>16</v>
      </c>
      <c r="D4" s="9">
        <v>12600</v>
      </c>
      <c r="E4" s="8" t="s">
        <v>22</v>
      </c>
      <c r="G4" s="8" t="s">
        <v>23</v>
      </c>
      <c r="H4" s="8" t="s">
        <v>22</v>
      </c>
      <c r="I4" s="10"/>
    </row>
    <row r="5" spans="1:9" x14ac:dyDescent="0.25">
      <c r="A5" s="7">
        <v>46037</v>
      </c>
      <c r="B5" s="8" t="s">
        <v>15</v>
      </c>
      <c r="C5" s="8" t="s">
        <v>24</v>
      </c>
      <c r="D5" s="9">
        <v>3450</v>
      </c>
      <c r="E5" s="8" t="s">
        <v>17</v>
      </c>
      <c r="G5" s="8" t="s">
        <v>25</v>
      </c>
      <c r="H5" s="8" t="s">
        <v>22</v>
      </c>
      <c r="I5" s="11"/>
    </row>
    <row r="6" spans="1:9" x14ac:dyDescent="0.25">
      <c r="A6" s="7">
        <v>46041</v>
      </c>
      <c r="B6" s="8" t="s">
        <v>19</v>
      </c>
      <c r="C6" s="8" t="s">
        <v>20</v>
      </c>
      <c r="D6" s="9">
        <v>8500</v>
      </c>
      <c r="E6" s="8" t="s">
        <v>22</v>
      </c>
      <c r="G6" s="8" t="s">
        <v>26</v>
      </c>
      <c r="H6" s="8" t="s">
        <v>27</v>
      </c>
      <c r="I6" s="10"/>
    </row>
    <row r="7" spans="1:9" x14ac:dyDescent="0.25">
      <c r="A7" s="7">
        <v>46044</v>
      </c>
      <c r="B7" s="8" t="s">
        <v>15</v>
      </c>
      <c r="C7" s="8" t="s">
        <v>28</v>
      </c>
      <c r="D7" s="9">
        <v>4800</v>
      </c>
      <c r="E7" s="8" t="s">
        <v>17</v>
      </c>
      <c r="G7" s="8" t="s">
        <v>29</v>
      </c>
      <c r="H7" s="8" t="s">
        <v>30</v>
      </c>
      <c r="I7" s="10"/>
    </row>
    <row r="8" spans="1:9" x14ac:dyDescent="0.25">
      <c r="A8" s="7">
        <v>46049</v>
      </c>
      <c r="B8" s="8" t="s">
        <v>15</v>
      </c>
      <c r="C8" s="8" t="s">
        <v>16</v>
      </c>
      <c r="D8" s="9">
        <v>2150</v>
      </c>
      <c r="E8" s="8" t="s">
        <v>22</v>
      </c>
      <c r="G8" s="8" t="s">
        <v>31</v>
      </c>
      <c r="H8" s="8" t="s">
        <v>15</v>
      </c>
      <c r="I8" s="10"/>
    </row>
    <row r="9" spans="1:9" x14ac:dyDescent="0.25">
      <c r="A9" s="7">
        <v>46052</v>
      </c>
      <c r="B9" s="8" t="s">
        <v>15</v>
      </c>
      <c r="C9" s="8" t="s">
        <v>24</v>
      </c>
      <c r="D9" s="9">
        <v>780</v>
      </c>
      <c r="E9" s="8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285714285714286" customWidth="1"/>
    <col min="2" max="2" width="9.428571428571429" customWidth="1"/>
    <col min="3" max="3" width="21.428571428571427" customWidth="1"/>
    <col min="4" max="4" width="14.285714285714286" customWidth="1"/>
    <col min="5" max="5" width="12.857142857142858" customWidth="1"/>
    <col min="6" max="6" width="6" customWidth="1"/>
    <col min="7" max="7" width="35.714285714285715" customWidth="1"/>
    <col min="8" max="8" width="12.857142857142858" customWidth="1"/>
    <col min="9" max="9" width="15.714285714285714" customWidth="1"/>
  </cols>
  <sheetData>
    <row r="1" spans="1:9" x14ac:dyDescent="0.25">
      <c r="A1" s="6" t="s">
        <v>7</v>
      </c>
      <c r="B1" s="6" t="s">
        <v>8</v>
      </c>
      <c r="C1" s="6" t="s">
        <v>9</v>
      </c>
      <c r="D1" s="6" t="s">
        <v>10</v>
      </c>
      <c r="E1" s="6" t="s">
        <v>11</v>
      </c>
      <c r="G1" s="6" t="s">
        <v>12</v>
      </c>
      <c r="H1" s="6" t="s">
        <v>13</v>
      </c>
      <c r="I1" s="6" t="s">
        <v>14</v>
      </c>
    </row>
    <row r="2" spans="1:9" x14ac:dyDescent="0.25">
      <c r="A2" s="7">
        <v>46027</v>
      </c>
      <c r="B2" s="8" t="s">
        <v>15</v>
      </c>
      <c r="C2" s="8" t="s">
        <v>16</v>
      </c>
      <c r="D2" s="9">
        <v>10000</v>
      </c>
      <c r="E2" s="8" t="s">
        <v>17</v>
      </c>
      <c r="G2" s="8" t="s">
        <v>18</v>
      </c>
      <c r="H2" s="8" t="s">
        <v>15</v>
      </c>
      <c r="I2" s="9">
        <f>SUMIF($B$2:$B$9,H2,$D$2:$D$9)</f>
        <v>33780</v>
      </c>
    </row>
    <row r="3" spans="1:9" x14ac:dyDescent="0.25">
      <c r="A3" s="7">
        <v>46030</v>
      </c>
      <c r="B3" s="8" t="s">
        <v>19</v>
      </c>
      <c r="C3" s="8" t="s">
        <v>20</v>
      </c>
      <c r="D3" s="9">
        <v>8500</v>
      </c>
      <c r="E3" s="8" t="s">
        <v>17</v>
      </c>
      <c r="G3" s="8" t="s">
        <v>21</v>
      </c>
      <c r="H3" s="8" t="s">
        <v>19</v>
      </c>
      <c r="I3" s="9">
        <f>SUMIF($B$2:$B$9,H3,$D$2:$D$9)</f>
        <v>17000</v>
      </c>
    </row>
    <row r="4" spans="1:9" x14ac:dyDescent="0.25">
      <c r="A4" s="7">
        <v>46034</v>
      </c>
      <c r="B4" s="8" t="s">
        <v>15</v>
      </c>
      <c r="C4" s="8" t="s">
        <v>16</v>
      </c>
      <c r="D4" s="9">
        <v>12600</v>
      </c>
      <c r="E4" s="8" t="s">
        <v>22</v>
      </c>
      <c r="G4" s="8" t="s">
        <v>23</v>
      </c>
      <c r="H4" s="8" t="s">
        <v>22</v>
      </c>
      <c r="I4" s="9">
        <f>SUMIF($E$2:$E$9,H4,$D$2:$D$9)</f>
        <v>23250</v>
      </c>
    </row>
    <row r="5" spans="1:9" x14ac:dyDescent="0.25">
      <c r="A5" s="7">
        <v>46037</v>
      </c>
      <c r="B5" s="8" t="s">
        <v>15</v>
      </c>
      <c r="C5" s="8" t="s">
        <v>24</v>
      </c>
      <c r="D5" s="9">
        <v>3450</v>
      </c>
      <c r="E5" s="8" t="s">
        <v>17</v>
      </c>
      <c r="G5" s="8" t="s">
        <v>25</v>
      </c>
      <c r="H5" s="8" t="s">
        <v>22</v>
      </c>
      <c r="I5" s="12">
        <f>COUNTIF($E$2:$E$9,H5)</f>
        <v>3</v>
      </c>
    </row>
    <row r="6" spans="1:9" x14ac:dyDescent="0.25">
      <c r="A6" s="7">
        <v>46041</v>
      </c>
      <c r="B6" s="8" t="s">
        <v>19</v>
      </c>
      <c r="C6" s="8" t="s">
        <v>20</v>
      </c>
      <c r="D6" s="9">
        <v>8500</v>
      </c>
      <c r="E6" s="8" t="s">
        <v>22</v>
      </c>
      <c r="G6" s="8" t="s">
        <v>26</v>
      </c>
      <c r="H6" s="8" t="s">
        <v>27</v>
      </c>
      <c r="I6" s="9">
        <f>SUMIF($D$2:$D$9,H6)</f>
        <v>39600</v>
      </c>
    </row>
    <row r="7" spans="1:9" x14ac:dyDescent="0.25">
      <c r="A7" s="7">
        <v>46044</v>
      </c>
      <c r="B7" s="8" t="s">
        <v>15</v>
      </c>
      <c r="C7" s="8" t="s">
        <v>28</v>
      </c>
      <c r="D7" s="9">
        <v>4800</v>
      </c>
      <c r="E7" s="8" t="s">
        <v>17</v>
      </c>
      <c r="G7" s="8" t="s">
        <v>29</v>
      </c>
      <c r="H7" s="8" t="s">
        <v>30</v>
      </c>
      <c r="I7" s="9">
        <f>SUMIF($C$2:$C$9,H7,$D$2:$D$9)</f>
        <v>29550</v>
      </c>
    </row>
    <row r="8" spans="1:9" x14ac:dyDescent="0.25">
      <c r="A8" s="7">
        <v>46049</v>
      </c>
      <c r="B8" s="8" t="s">
        <v>15</v>
      </c>
      <c r="C8" s="8" t="s">
        <v>16</v>
      </c>
      <c r="D8" s="9">
        <v>2150</v>
      </c>
      <c r="E8" s="8" t="s">
        <v>22</v>
      </c>
      <c r="G8" s="8" t="s">
        <v>31</v>
      </c>
      <c r="H8" s="8" t="s">
        <v>15</v>
      </c>
      <c r="I8" s="9">
        <f>AVERAGEIF($B$2:$B$9,H8,$D$2:$D$9)</f>
        <v>5630</v>
      </c>
    </row>
    <row r="9" spans="1:9" x14ac:dyDescent="0.25">
      <c r="A9" s="7">
        <v>46052</v>
      </c>
      <c r="B9" s="8" t="s">
        <v>15</v>
      </c>
      <c r="C9" s="8" t="s">
        <v>24</v>
      </c>
      <c r="D9" s="9">
        <v>780</v>
      </c>
      <c r="E9" s="8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d’emploi</vt:lpstr>
      <vt:lpstr>Journal</vt:lpstr>
      <vt:lpstr>Journal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22 — SOMME.SI, NB.SI et MOYENNE.SI : cumuler selon une condition</dc:title>
  <dc:subject/>
  <dc:description/>
  <cp:keywords/>
  <cp:category/>
  <cp:lastModifiedBy>Unknown</cp:lastModifiedBy>
  <dcterms:created xsi:type="dcterms:W3CDTF">2026-10-10T16:59:45Z</dcterms:created>
  <dcterms:modified xsi:type="dcterms:W3CDTF">2026-10-10T16:59:45Z</dcterms:modified>
</cp:coreProperties>
</file>