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Comptes" state="visible" r:id="rId5"/>
    <sheet sheetId="3" name="Comptes (corrigé)" state="visible" r:id="rId6"/>
  </sheets>
  <calcPr calcId="171027" fullCalcOnLoad="1"/>
</workbook>
</file>

<file path=xl/sharedStrings.xml><?xml version="1.0" encoding="utf-8"?>
<sst xmlns="http://schemas.openxmlformats.org/spreadsheetml/2006/main" count="43" uniqueCount="25">
  <si>
    <t>Épisode 15 — Fonctions texte : extraire et nettoyer numéros de compte et références</t>
  </si>
  <si>
    <t>Série « Excel de zéro à héros pour la comptabilité et la finance » — ExpertiseComptable.ma</t>
  </si>
  <si>
    <t>Onglet « Comptes » : décomposez chaque compte à 7 chiffres de l’export (classe, compte à 4 chiffres, subdivision) et séparez le nom du tiers et son ICE.</t>
  </si>
  <si>
    <t>La dernière ligne contient volontairement des espaces autour du compte et un ICE de 14 chiffres : observez ce que fait SUPPRESPACE et comment le contrôle réagit.</t>
  </si>
  <si>
    <t>Exercice : ajoutez une colonne qui reconstitue la clé « compte-tiers » avec l’opérateur &amp; (voir épisode 16).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</si>
  <si>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</si>
  <si>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</si>
  <si>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 (export)</t>
  </si>
  <si>
    <t>Tiers - ICE</t>
  </si>
  <si>
    <t>Classe</t>
  </si>
  <si>
    <t>Compte</t>
  </si>
  <si>
    <t>Subdiv.</t>
  </si>
  <si>
    <t>Nom</t>
  </si>
  <si>
    <t>ICE</t>
  </si>
  <si>
    <t>Contrôle</t>
  </si>
  <si>
    <t>3421000</t>
  </si>
  <si>
    <t>Maroc Équipements - 001234567000089</t>
  </si>
  <si>
    <t>4411200</t>
  </si>
  <si>
    <t>Sud Distribution - 002345678000012</t>
  </si>
  <si>
    <t>5141000</t>
  </si>
  <si>
    <t>Banque Chaabi - 003456789000034</t>
  </si>
  <si>
    <t>6111100</t>
  </si>
  <si>
    <t>Papeterie Atlas - 004567890000056</t>
  </si>
  <si>
    <t xml:space="preserve"> 7111000 </t>
  </si>
  <si>
    <t>Atlas Négoce Export - 00567890100007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</si>
</sst>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1" width="15.714285714285714" customWidth="1"/>
    <col min="2" max="2" width="38.57142857142857" customWidth="1"/>
    <col min="3" max="3" width="8.571428571428571" customWidth="1"/>
    <col min="4" max="5" width="10" customWidth="1"/>
    <col min="6" max="6" width="22.857142857142858" customWidth="1"/>
    <col min="7" max="7" width="20" customWidth="1"/>
    <col min="8" max="8" width="17.142857142857142" customWidth="1"/>
  </cols>
  <sheetData>
    <row r="1" spans="1:8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x14ac:dyDescent="0.25">
      <c r="A2" s="7" t="s">
        <v>15</v>
      </c>
      <c r="B2" s="7" t="s">
        <v>16</v>
      </c>
      <c r="C2" s="8"/>
      <c r="D2" s="8"/>
      <c r="E2" s="8"/>
      <c r="F2" s="8"/>
      <c r="G2" s="8"/>
      <c r="H2" s="8"/>
    </row>
    <row r="3" spans="1:8" x14ac:dyDescent="0.25">
      <c r="A3" s="7" t="s">
        <v>17</v>
      </c>
      <c r="B3" s="7" t="s">
        <v>18</v>
      </c>
      <c r="C3" s="8"/>
      <c r="D3" s="8"/>
      <c r="E3" s="8"/>
      <c r="F3" s="8"/>
      <c r="G3" s="8"/>
      <c r="H3" s="8"/>
    </row>
    <row r="4" spans="1:8" x14ac:dyDescent="0.25">
      <c r="A4" s="7" t="s">
        <v>19</v>
      </c>
      <c r="B4" s="7" t="s">
        <v>20</v>
      </c>
      <c r="C4" s="8"/>
      <c r="D4" s="8"/>
      <c r="E4" s="8"/>
      <c r="F4" s="8"/>
      <c r="G4" s="8"/>
      <c r="H4" s="8"/>
    </row>
    <row r="5" spans="1:8" x14ac:dyDescent="0.25">
      <c r="A5" s="7" t="s">
        <v>21</v>
      </c>
      <c r="B5" s="7" t="s">
        <v>22</v>
      </c>
      <c r="C5" s="8"/>
      <c r="D5" s="8"/>
      <c r="E5" s="8"/>
      <c r="F5" s="8"/>
      <c r="G5" s="8"/>
      <c r="H5" s="8"/>
    </row>
    <row r="6" spans="1:8" x14ac:dyDescent="0.25">
      <c r="A6" s="7" t="s">
        <v>23</v>
      </c>
      <c r="B6" s="7" t="s">
        <v>24</v>
      </c>
      <c r="C6" s="8"/>
      <c r="D6" s="8"/>
      <c r="E6" s="8"/>
      <c r="F6" s="8"/>
      <c r="G6" s="8"/>
      <c r="H6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1" width="15.714285714285714" customWidth="1"/>
    <col min="2" max="2" width="38.57142857142857" customWidth="1"/>
    <col min="3" max="3" width="8.571428571428571" customWidth="1"/>
    <col min="4" max="5" width="10" customWidth="1"/>
    <col min="6" max="6" width="22.857142857142858" customWidth="1"/>
    <col min="7" max="7" width="20" customWidth="1"/>
    <col min="8" max="8" width="17.142857142857142" customWidth="1"/>
  </cols>
  <sheetData>
    <row r="1" spans="1:8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x14ac:dyDescent="0.25">
      <c r="A2" s="7" t="s">
        <v>15</v>
      </c>
      <c r="B2" s="7" t="s">
        <v>16</v>
      </c>
      <c r="C2" s="7" t="str">
        <f>LEFT(TRIM(A2),1)</f>
        <v>3</v>
      </c>
      <c r="D2" s="7" t="str">
        <f>LEFT(TRIM(A2),4)</f>
        <v>3421</v>
      </c>
      <c r="E2" s="7" t="str">
        <f>RIGHT(TRIM(A2),3)</f>
        <v>000</v>
      </c>
      <c r="F2" s="7" t="str">
        <f>LEFT(B2,FIND(" - ",B2)-1)</f>
        <v>Maroc Équipements</v>
      </c>
      <c r="G2" s="7" t="str">
        <f>MID(B2,FIND(" - ",B2)+3,15)</f>
        <v>001234567000089</v>
      </c>
      <c r="H2" s="9" t="str">
        <f>IF(LEN(G2)=15,"OK","ICE à vérifier")</f>
        <v>OK</v>
      </c>
    </row>
    <row r="3" spans="1:8" x14ac:dyDescent="0.25">
      <c r="A3" s="7" t="s">
        <v>17</v>
      </c>
      <c r="B3" s="7" t="s">
        <v>18</v>
      </c>
      <c r="C3" s="7" t="str">
        <f>LEFT(TRIM(A3),1)</f>
        <v>4</v>
      </c>
      <c r="D3" s="7" t="str">
        <f>LEFT(TRIM(A3),4)</f>
        <v>4411</v>
      </c>
      <c r="E3" s="7" t="str">
        <f>RIGHT(TRIM(A3),3)</f>
        <v>200</v>
      </c>
      <c r="F3" s="7" t="str">
        <f>LEFT(B3,FIND(" - ",B3)-1)</f>
        <v>Sud Distribution</v>
      </c>
      <c r="G3" s="7" t="str">
        <f>MID(B3,FIND(" - ",B3)+3,15)</f>
        <v>002345678000012</v>
      </c>
      <c r="H3" s="9" t="str">
        <f>IF(LEN(G3)=15,"OK","ICE à vérifier")</f>
        <v>OK</v>
      </c>
    </row>
    <row r="4" spans="1:8" x14ac:dyDescent="0.25">
      <c r="A4" s="7" t="s">
        <v>19</v>
      </c>
      <c r="B4" s="7" t="s">
        <v>20</v>
      </c>
      <c r="C4" s="7" t="str">
        <f>LEFT(TRIM(A4),1)</f>
        <v>5</v>
      </c>
      <c r="D4" s="7" t="str">
        <f>LEFT(TRIM(A4),4)</f>
        <v>5141</v>
      </c>
      <c r="E4" s="7" t="str">
        <f>RIGHT(TRIM(A4),3)</f>
        <v>000</v>
      </c>
      <c r="F4" s="7" t="str">
        <f>LEFT(B4,FIND(" - ",B4)-1)</f>
        <v>Banque Chaabi</v>
      </c>
      <c r="G4" s="7" t="str">
        <f>MID(B4,FIND(" - ",B4)+3,15)</f>
        <v>003456789000034</v>
      </c>
      <c r="H4" s="9" t="str">
        <f>IF(LEN(G4)=15,"OK","ICE à vérifier")</f>
        <v>OK</v>
      </c>
    </row>
    <row r="5" spans="1:8" x14ac:dyDescent="0.25">
      <c r="A5" s="7" t="s">
        <v>21</v>
      </c>
      <c r="B5" s="7" t="s">
        <v>22</v>
      </c>
      <c r="C5" s="7" t="str">
        <f>LEFT(TRIM(A5),1)</f>
        <v>6</v>
      </c>
      <c r="D5" s="7" t="str">
        <f>LEFT(TRIM(A5),4)</f>
        <v>6111</v>
      </c>
      <c r="E5" s="7" t="str">
        <f>RIGHT(TRIM(A5),3)</f>
        <v>100</v>
      </c>
      <c r="F5" s="7" t="str">
        <f>LEFT(B5,FIND(" - ",B5)-1)</f>
        <v>Papeterie Atlas</v>
      </c>
      <c r="G5" s="7" t="str">
        <f>MID(B5,FIND(" - ",B5)+3,15)</f>
        <v>004567890000056</v>
      </c>
      <c r="H5" s="9" t="str">
        <f>IF(LEN(G5)=15,"OK","ICE à vérifier")</f>
        <v>OK</v>
      </c>
    </row>
    <row r="6" spans="1:8" x14ac:dyDescent="0.25">
      <c r="A6" s="7" t="s">
        <v>23</v>
      </c>
      <c r="B6" s="7" t="s">
        <v>24</v>
      </c>
      <c r="C6" s="7" t="str">
        <f>LEFT(TRIM(A6),1)</f>
        <v>7</v>
      </c>
      <c r="D6" s="7" t="str">
        <f>LEFT(TRIM(A6),4)</f>
        <v>7111</v>
      </c>
      <c r="E6" s="7" t="str">
        <f>RIGHT(TRIM(A6),3)</f>
        <v>000</v>
      </c>
      <c r="F6" s="7" t="str">
        <f>LEFT(B6,FIND(" - ",B6)-1)</f>
        <v>Atlas Négoce Export</v>
      </c>
      <c r="G6" s="7" t="str">
        <f>MID(B6,FIND(" - ",B6)+3,15)</f>
        <v>00567890100007</v>
      </c>
      <c r="H6" s="9" t="str">
        <f>IF(LEN(G6)=15,"OK","ICE à vérifier")</f>
        <v>ICE à vérifier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Comptes</vt:lpstr>
      <vt:lpstr>Comptes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15 — Fonctions texte : extraire et nettoyer numéros de compte et références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