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Remises" state="visible" r:id="rId5"/>
    <sheet sheetId="3" name="Remises (corrigé)" state="visible" r:id="rId6"/>
    <sheet sheetId="4" name="Marges" state="visible" r:id="rId7"/>
    <sheet sheetId="5" name="Comptes" state="visible" r:id="rId8"/>
  </sheets>
  <calcPr calcId="171027" fullCalcOnLoad="1"/>
</workbook>
</file>

<file path=xl/sharedStrings.xml><?xml version="1.0" encoding="utf-8"?>
<sst xmlns="http://schemas.openxmlformats.org/spreadsheetml/2006/main" count="52" uniqueCount="37">
  <si>
    <t>Épisode 14 — SI.CONDITIONS, SIERREUR et SI.NON.DISP : conditions multiples et erreurs</t>
  </si>
  <si>
    <t>Série « Excel de zéro à héros pour la comptabilité et la finance » — ExpertiseComptable.ma</t>
  </si>
  <si>
    <t>Onglet « Remises » : complétez la colonne C avec SI.CONDITIONS (barème : 10 % dès 50 000, 7 % dès 20 000, 3 % dès 5 000, sinon 0).</t>
  </si>
  <si>
    <t>Onglet « Marges » : comparez la colonne D (erreur #DIV/0!) avec la colonne E protégée par SIERREUR.</t>
  </si>
  <si>
    <t>Onglet « Comptes » : SI.NON.DISP ne masque que l’erreur #N/A ; changez un compte du plan pour voir l’effet.</t>
  </si>
  <si>
    <t>Si votre Excel est antérieur à 2019, remplacez SI.CONDITIONS par des SI imbriqués (exemple dans l’épisode).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</si>
  <si>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</si>
  <si>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</si>
  <si>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Commande</t>
  </si>
  <si>
    <t>Montant HT</t>
  </si>
  <si>
    <t>Taux de remise</t>
  </si>
  <si>
    <t>Remise</t>
  </si>
  <si>
    <t>Net HT</t>
  </si>
  <si>
    <t>CMD-201</t>
  </si>
  <si>
    <t>CMD-202</t>
  </si>
  <si>
    <t>CMD-203</t>
  </si>
  <si>
    <t>CMD-204</t>
  </si>
  <si>
    <t>CMD-205</t>
  </si>
  <si>
    <t>CMD-206</t>
  </si>
  <si>
    <t>Produit</t>
  </si>
  <si>
    <t>Prix de vente</t>
  </si>
  <si>
    <t>Coût</t>
  </si>
  <si>
    <t>Marge brute (PV−C)/PV</t>
  </si>
  <si>
    <t>Avec SIERREUR</t>
  </si>
  <si>
    <t>Produit A</t>
  </si>
  <si>
    <t>Produit B</t>
  </si>
  <si>
    <t>Produit C</t>
  </si>
  <si>
    <t>Produit D</t>
  </si>
  <si>
    <t>Compte saisi</t>
  </si>
  <si>
    <t>Position dans le plan</t>
  </si>
  <si>
    <t>Résultat</t>
  </si>
  <si>
    <t>Plan comptable</t>
  </si>
  <si>
    <t>3421</t>
  </si>
  <si>
    <t>4411</t>
  </si>
  <si>
    <t>6111</t>
  </si>
  <si>
    <t>5141</t>
  </si>
  <si>
    <t>6199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</si>
</sst>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9" fontId="0" fillId="3" borderId="1" xfId="0" applyNumberFormat="1" applyFill="1" applyBorder="1"/>
    <xf numFmtId="4" fontId="0" fillId="3" borderId="1" xfId="0" applyNumberFormat="1" applyFill="1" applyBorder="1"/>
    <xf numFmtId="9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.285714285714286" customWidth="1"/>
    <col min="2" max="3" width="17.142857142857142" customWidth="1"/>
    <col min="4" max="4" width="15.714285714285714" customWidth="1"/>
    <col min="5" max="5" width="17.142857142857142" customWidth="1"/>
  </cols>
  <sheetData>
    <row r="1" spans="1:5" x14ac:dyDescent="0.2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</row>
    <row r="2" spans="1:5" x14ac:dyDescent="0.25">
      <c r="A2" s="7" t="s">
        <v>13</v>
      </c>
      <c r="B2" s="8">
        <v>62000</v>
      </c>
      <c r="C2" s="9"/>
      <c r="D2" s="10"/>
      <c r="E2" s="10"/>
    </row>
    <row r="3" spans="1:5" x14ac:dyDescent="0.25">
      <c r="A3" s="7" t="s">
        <v>14</v>
      </c>
      <c r="B3" s="8">
        <v>21500</v>
      </c>
      <c r="C3" s="9"/>
      <c r="D3" s="10"/>
      <c r="E3" s="10"/>
    </row>
    <row r="4" spans="1:5" x14ac:dyDescent="0.25">
      <c r="A4" s="7" t="s">
        <v>15</v>
      </c>
      <c r="B4" s="8">
        <v>5000</v>
      </c>
      <c r="C4" s="9"/>
      <c r="D4" s="10"/>
      <c r="E4" s="10"/>
    </row>
    <row r="5" spans="1:5" x14ac:dyDescent="0.25">
      <c r="A5" s="7" t="s">
        <v>16</v>
      </c>
      <c r="B5" s="8">
        <v>4999</v>
      </c>
      <c r="C5" s="9"/>
      <c r="D5" s="10"/>
      <c r="E5" s="10"/>
    </row>
    <row r="6" spans="1:5" x14ac:dyDescent="0.25">
      <c r="A6" s="7" t="s">
        <v>17</v>
      </c>
      <c r="B6" s="8">
        <v>34000</v>
      </c>
      <c r="C6" s="9"/>
      <c r="D6" s="10"/>
      <c r="E6" s="10"/>
    </row>
    <row r="7" spans="1:5" x14ac:dyDescent="0.25">
      <c r="A7" s="7" t="s">
        <v>18</v>
      </c>
      <c r="B7" s="8">
        <v>800</v>
      </c>
      <c r="C7" s="9"/>
      <c r="D7" s="10"/>
      <c r="E7" s="1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.285714285714286" customWidth="1"/>
    <col min="2" max="3" width="17.142857142857142" customWidth="1"/>
    <col min="4" max="4" width="15.714285714285714" customWidth="1"/>
    <col min="5" max="5" width="17.142857142857142" customWidth="1"/>
  </cols>
  <sheetData>
    <row r="1" spans="1:5" x14ac:dyDescent="0.2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</row>
    <row r="2" spans="1:5" x14ac:dyDescent="0.25">
      <c r="A2" s="7" t="s">
        <v>13</v>
      </c>
      <c r="B2" s="8">
        <v>62000</v>
      </c>
      <c r="C2" s="11">
        <f>_xlfn.IFS(B2&gt;=50000,10%,B2&gt;=20000,7%,B2&gt;=5000,3%,TRUE,0)</f>
        <v>0.1</v>
      </c>
      <c r="D2" s="8">
        <f>B2*C2</f>
        <v>6200</v>
      </c>
      <c r="E2" s="8">
        <f>B2-D2</f>
        <v>55800</v>
      </c>
    </row>
    <row r="3" spans="1:5" x14ac:dyDescent="0.25">
      <c r="A3" s="7" t="s">
        <v>14</v>
      </c>
      <c r="B3" s="8">
        <v>21500</v>
      </c>
      <c r="C3" s="11">
        <f>_xlfn.IFS(B3&gt;=50000,10%,B3&gt;=20000,7%,B3&gt;=5000,3%,TRUE,0)</f>
        <v>0.07</v>
      </c>
      <c r="D3" s="8">
        <f>B3*C3</f>
        <v>1505</v>
      </c>
      <c r="E3" s="8">
        <f>B3-D3</f>
        <v>19995</v>
      </c>
    </row>
    <row r="4" spans="1:5" x14ac:dyDescent="0.25">
      <c r="A4" s="7" t="s">
        <v>15</v>
      </c>
      <c r="B4" s="8">
        <v>5000</v>
      </c>
      <c r="C4" s="11">
        <f>_xlfn.IFS(B4&gt;=50000,10%,B4&gt;=20000,7%,B4&gt;=5000,3%,TRUE,0)</f>
        <v>0.03</v>
      </c>
      <c r="D4" s="8">
        <f>B4*C4</f>
        <v>150</v>
      </c>
      <c r="E4" s="8">
        <f>B4-D4</f>
        <v>4850</v>
      </c>
    </row>
    <row r="5" spans="1:5" x14ac:dyDescent="0.25">
      <c r="A5" s="7" t="s">
        <v>16</v>
      </c>
      <c r="B5" s="8">
        <v>4999</v>
      </c>
      <c r="C5" s="11">
        <f>_xlfn.IFS(B5&gt;=50000,10%,B5&gt;=20000,7%,B5&gt;=5000,3%,TRUE,0)</f>
        <v>0</v>
      </c>
      <c r="D5" s="8">
        <f>B5*C5</f>
        <v>0</v>
      </c>
      <c r="E5" s="8">
        <f>B5-D5</f>
        <v>4999</v>
      </c>
    </row>
    <row r="6" spans="1:5" x14ac:dyDescent="0.25">
      <c r="A6" s="7" t="s">
        <v>17</v>
      </c>
      <c r="B6" s="8">
        <v>34000</v>
      </c>
      <c r="C6" s="11">
        <f>_xlfn.IFS(B6&gt;=50000,10%,B6&gt;=20000,7%,B6&gt;=5000,3%,TRUE,0)</f>
        <v>0.07</v>
      </c>
      <c r="D6" s="8">
        <f>B6*C6</f>
        <v>2380</v>
      </c>
      <c r="E6" s="8">
        <f>B6-D6</f>
        <v>31620</v>
      </c>
    </row>
    <row r="7" spans="1:5" x14ac:dyDescent="0.25">
      <c r="A7" s="7" t="s">
        <v>18</v>
      </c>
      <c r="B7" s="8">
        <v>800</v>
      </c>
      <c r="C7" s="11">
        <f>_xlfn.IFS(B7&gt;=50000,10%,B7&gt;=20000,7%,B7&gt;=5000,3%,TRUE,0)</f>
        <v>0</v>
      </c>
      <c r="D7" s="8">
        <f>B7*C7</f>
        <v>0</v>
      </c>
      <c r="E7" s="8">
        <f>B7-D7</f>
        <v>800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.285714285714286" customWidth="1"/>
    <col min="2" max="2" width="17.142857142857142" customWidth="1"/>
    <col min="3" max="3" width="12.857142857142858" customWidth="1"/>
    <col min="4" max="4" width="27.142857142857142" customWidth="1"/>
    <col min="5" max="5" width="18.571428571428573" customWidth="1"/>
  </cols>
  <sheetData>
    <row r="1" spans="1:5" x14ac:dyDescent="0.25">
      <c r="A1" s="6" t="s">
        <v>19</v>
      </c>
      <c r="B1" s="6" t="s">
        <v>20</v>
      </c>
      <c r="C1" s="6" t="s">
        <v>21</v>
      </c>
      <c r="D1" s="6" t="s">
        <v>22</v>
      </c>
      <c r="E1" s="6" t="s">
        <v>23</v>
      </c>
    </row>
    <row r="2" spans="1:5" x14ac:dyDescent="0.25">
      <c r="A2" s="7" t="s">
        <v>24</v>
      </c>
      <c r="B2" s="8">
        <v>1200</v>
      </c>
      <c r="C2" s="8">
        <v>780</v>
      </c>
      <c r="D2" s="12">
        <f>(B2-C2)/B2</f>
        <v>0.35</v>
      </c>
      <c r="E2" s="13">
        <f>IFERROR((B2-C2)/B2,"n.d.")</f>
        <v>0.35</v>
      </c>
    </row>
    <row r="3" spans="1:5" x14ac:dyDescent="0.25">
      <c r="A3" s="7" t="s">
        <v>25</v>
      </c>
      <c r="B3" s="8">
        <v>450</v>
      </c>
      <c r="C3" s="8">
        <v>410</v>
      </c>
      <c r="D3" s="12">
        <f>(B3-C3)/B3</f>
        <v>0.088888888889</v>
      </c>
      <c r="E3" s="13">
        <f>IFERROR((B3-C3)/B3,"n.d.")</f>
        <v>0.088888888889</v>
      </c>
    </row>
    <row r="4" spans="1:5" x14ac:dyDescent="0.25">
      <c r="A4" s="7" t="s">
        <v>26</v>
      </c>
      <c r="B4" s="8">
        <v>0</v>
      </c>
      <c r="C4" s="8">
        <v>120</v>
      </c>
      <c r="D4" s="12">
        <f>(B4-C4)/B4</f>
      </c>
      <c r="E4" s="13" t="str">
        <f>IFERROR((B4-C4)/B4,"n.d.")</f>
        <v>n.d.</v>
      </c>
    </row>
    <row r="5" spans="1:5" x14ac:dyDescent="0.25">
      <c r="A5" s="7" t="s">
        <v>27</v>
      </c>
      <c r="B5" s="8">
        <v>2000</v>
      </c>
      <c r="C5" s="8">
        <v>1500</v>
      </c>
      <c r="D5" s="12">
        <f>(B5-C5)/B5</f>
        <v>0.25</v>
      </c>
      <c r="E5" s="13">
        <f>IFERROR((B5-C5)/B5,"n.d.")</f>
        <v>0.25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5.714285714285714" customWidth="1"/>
    <col min="2" max="2" width="22.857142857142858" customWidth="1"/>
    <col min="3" max="3" width="27.142857142857142" customWidth="1"/>
    <col min="4" max="4" width="6" customWidth="1"/>
    <col min="5" max="5" width="18.571428571428573" customWidth="1"/>
  </cols>
  <sheetData>
    <row r="1" spans="1:5" x14ac:dyDescent="0.25">
      <c r="A1" s="6" t="s">
        <v>28</v>
      </c>
      <c r="B1" s="6" t="s">
        <v>29</v>
      </c>
      <c r="C1" s="6" t="s">
        <v>30</v>
      </c>
      <c r="E1" s="6" t="s">
        <v>31</v>
      </c>
    </row>
    <row r="2" spans="1:5" x14ac:dyDescent="0.25">
      <c r="A2" s="7" t="s">
        <v>32</v>
      </c>
      <c r="B2" s="7">
        <f>_xlfn.IFNA(MATCH(A2,$E$2:$E$5,0),"inconnu")</f>
        <v>1</v>
      </c>
      <c r="C2" s="7" t="str">
        <f>IF(ISNUMBER(B2),"Compte du plan","À créer ou à corriger")</f>
        <v>Compte du plan</v>
      </c>
      <c r="E2" s="7" t="s">
        <v>32</v>
      </c>
    </row>
    <row r="3" spans="1:5" x14ac:dyDescent="0.25">
      <c r="A3" s="7" t="s">
        <v>33</v>
      </c>
      <c r="B3" s="7">
        <f>_xlfn.IFNA(MATCH(A3,$E$2:$E$5,0),"inconnu")</f>
        <v>2</v>
      </c>
      <c r="C3" s="7" t="str">
        <f>IF(ISNUMBER(B3),"Compte du plan","À créer ou à corriger")</f>
        <v>Compte du plan</v>
      </c>
      <c r="E3" s="7" t="s">
        <v>33</v>
      </c>
    </row>
    <row r="4" spans="1:5" x14ac:dyDescent="0.25">
      <c r="A4" s="7" t="s">
        <v>34</v>
      </c>
      <c r="B4" s="7">
        <f>_xlfn.IFNA(MATCH(A4,$E$2:$E$5,0),"inconnu")</f>
        <v>4</v>
      </c>
      <c r="C4" s="7" t="str">
        <f>IF(ISNUMBER(B4),"Compte du plan","À créer ou à corriger")</f>
        <v>Compte du plan</v>
      </c>
      <c r="E4" s="7" t="s">
        <v>35</v>
      </c>
    </row>
    <row r="5" spans="1:5" x14ac:dyDescent="0.25">
      <c r="A5" s="7" t="s">
        <v>36</v>
      </c>
      <c r="B5" s="7" t="str">
        <f>_xlfn.IFNA(MATCH(A5,$E$2:$E$5,0),"inconnu")</f>
        <v>inconnu</v>
      </c>
      <c r="C5" s="7" t="str">
        <f>IF(ISNUMBER(B5),"Compte du plan","À créer ou à corriger")</f>
        <v>À créer ou à corriger</v>
      </c>
      <c r="E5" s="7" t="s">
        <v>34</v>
      </c>
    </row>
    <row r="6" spans="1:3" x14ac:dyDescent="0.25">
      <c r="A6" s="7" t="s">
        <v>35</v>
      </c>
      <c r="B6" s="7">
        <f>_xlfn.IFNA(MATCH(A6,$E$2:$E$5,0),"inconnu")</f>
        <v>3</v>
      </c>
      <c r="C6" s="7" t="str">
        <f>IF(ISNUMBER(B6),"Compte du plan","À créer ou à corriger")</f>
        <v>Compte du plan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d’emploi</vt:lpstr>
      <vt:lpstr>Remises</vt:lpstr>
      <vt:lpstr>Remises (corrigé)</vt:lpstr>
      <vt:lpstr>Marges</vt:lpstr>
      <vt:lpstr>Comptes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14 — SI.CONDITIONS, SIERREUR et SI.NON.DISP : conditions multiples et erreurs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