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Paramètres" state="visible" r:id="rId5"/>
    <sheet sheetId="3" name="Devi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<sst xmlns="http://schemas.openxmlformats.org/spreadsheetml/2006/main" count="34" uniqueCount="32">
  <si>
    <t>Épisode 10 — Noms définis et feuille de paramètres : taux, barèmes et constantes</t>
  </si>
  <si>
    <t>Série « Excel de zéro à héros pour la comptabilité et la finance » — ExpertiseComptable.ma</t>
  </si>
  <si>
    <t>Onglet « Paramètres » : les quatre paramètres portent un nom défini (colonne C). Sélectionnez B2 et lisez la zone Nom.</t>
  </si>
  <si>
    <t>Onglet « Devis » : les formules utilisent les noms (TauxRemise, TauxTVA, SeuilFranco). Changez le taux de TVA dans Paramètres : tout le devis se recalcule.</t>
  </si>
  <si>
    <t>Exercice : créez un cinquième paramètre « FraisPort » (150 MAD) et ajoutez-le au devis quand le franco n’est pas atteint.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</si>
  <si>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</si>
  <si>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</si>
  <si>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Paramètre</t>
  </si>
  <si>
    <t>Valeur</t>
  </si>
  <si>
    <t>Nom défini</t>
  </si>
  <si>
    <t>Taux de TVA normal</t>
  </si>
  <si>
    <t>TauxTVA</t>
  </si>
  <si>
    <t>Remise commerciale</t>
  </si>
  <si>
    <t>TauxRemise</t>
  </si>
  <si>
    <t>Franco de port (MAD, HT)</t>
  </si>
  <si>
    <t>SeuilFranco</t>
  </si>
  <si>
    <t>Exercice</t>
  </si>
  <si>
    <t>Article</t>
  </si>
  <si>
    <t>Qté</t>
  </si>
  <si>
    <t>PU HT</t>
  </si>
  <si>
    <t>Total HT</t>
  </si>
  <si>
    <t>Remise</t>
  </si>
  <si>
    <t>Net HT</t>
  </si>
  <si>
    <t>TVA</t>
  </si>
  <si>
    <t>TTC</t>
  </si>
  <si>
    <t>Chaise de bureau</t>
  </si>
  <si>
    <t>Bureau</t>
  </si>
  <si>
    <t>Lampe de bureau</t>
  </si>
  <si>
    <t>Armoire métallique</t>
  </si>
  <si>
    <t>Total</t>
  </si>
  <si>
    <t/>
  </si>
  <si>
    <t>Livraison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</si>
</sst>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9" fontId="0" fillId="3" borderId="1" xfId="0" applyNumberFormat="1" applyFill="1" applyBorder="1"/>
    <xf numFmtId="3" fontId="0" fillId="3" borderId="1" xfId="0" applyNumberFormat="1" applyFill="1" applyBorder="1"/>
    <xf numFmtId="0" fontId="0" fillId="3" borderId="1" xfId="0" applyFill="1" applyBorder="1"/>
    <xf numFmtId="4" fontId="0" fillId="0" borderId="1" xfId="0" applyNumberFormat="1" applyBorder="1"/>
    <xf numFmtId="0" fontId="3" fillId="2" borderId="1" xfId="0" applyFont="1" applyFill="1" applyBorder="1"/>
    <xf numFmtId="0" fontId="0" fillId="2" borderId="1" xfId="0" applyFill="1" applyBorder="1"/>
    <xf numFmtId="4" fontId="3" fillId="2" borderId="1" xfId="0" applyNumberFormat="1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2" width="17.142857142857142" customWidth="1"/>
    <col min="3" max="3" width="21.428571428571427" customWidth="1"/>
  </cols>
  <sheetData>
    <row r="1" spans="1:3" x14ac:dyDescent="0.25">
      <c r="A1" s="6" t="s">
        <v>7</v>
      </c>
      <c r="B1" s="6" t="s">
        <v>8</v>
      </c>
      <c r="C1" s="6" t="s">
        <v>9</v>
      </c>
    </row>
    <row r="2" spans="1:3" x14ac:dyDescent="0.25">
      <c r="A2" s="7" t="s">
        <v>10</v>
      </c>
      <c r="B2" s="8">
        <v>0.2</v>
      </c>
      <c r="C2" s="7" t="s">
        <v>11</v>
      </c>
    </row>
    <row r="3" spans="1:3" x14ac:dyDescent="0.25">
      <c r="A3" s="7" t="s">
        <v>12</v>
      </c>
      <c r="B3" s="8">
        <v>0.05</v>
      </c>
      <c r="C3" s="7" t="s">
        <v>13</v>
      </c>
    </row>
    <row r="4" spans="1:3" x14ac:dyDescent="0.25">
      <c r="A4" s="7" t="s">
        <v>14</v>
      </c>
      <c r="B4" s="9">
        <v>20000</v>
      </c>
      <c r="C4" s="7" t="s">
        <v>15</v>
      </c>
    </row>
    <row r="5" spans="1:3" x14ac:dyDescent="0.25">
      <c r="A5" s="7" t="s">
        <v>16</v>
      </c>
      <c r="B5" s="10">
        <v>2026</v>
      </c>
      <c r="C5" s="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1" width="24.285714285714285" customWidth="1"/>
    <col min="2" max="2" width="7.142857142857143" customWidth="1"/>
    <col min="3" max="3" width="12.857142857142858" customWidth="1"/>
    <col min="4" max="4" width="14.285714285714286" customWidth="1"/>
    <col min="5" max="5" width="12.857142857142858" customWidth="1"/>
    <col min="6" max="6" width="14.285714285714286" customWidth="1"/>
    <col min="7" max="7" width="12.857142857142858" customWidth="1"/>
    <col min="8" max="8" width="15.714285714285714" customWidth="1"/>
  </cols>
  <sheetData>
    <row r="1" spans="1:8" x14ac:dyDescent="0.25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</row>
    <row r="2" spans="1:8" x14ac:dyDescent="0.25">
      <c r="A2" s="7" t="s">
        <v>25</v>
      </c>
      <c r="B2" s="7">
        <v>10</v>
      </c>
      <c r="C2" s="11">
        <v>850</v>
      </c>
      <c r="D2" s="11">
        <f>B2*C2</f>
        <v>8500</v>
      </c>
      <c r="E2" s="11">
        <f>D2*TauxRemise</f>
        <v>425</v>
      </c>
      <c r="F2" s="11">
        <f>D2-E2</f>
        <v>8075</v>
      </c>
      <c r="G2" s="11">
        <f>F2*TauxTVA</f>
        <v>1615</v>
      </c>
      <c r="H2" s="11">
        <f>F2+G2</f>
        <v>9690</v>
      </c>
    </row>
    <row r="3" spans="1:8" x14ac:dyDescent="0.25">
      <c r="A3" s="7" t="s">
        <v>26</v>
      </c>
      <c r="B3" s="7">
        <v>4</v>
      </c>
      <c r="C3" s="11">
        <v>1900</v>
      </c>
      <c r="D3" s="11">
        <f>B3*C3</f>
        <v>7600</v>
      </c>
      <c r="E3" s="11">
        <f>D3*TauxRemise</f>
        <v>380</v>
      </c>
      <c r="F3" s="11">
        <f>D3-E3</f>
        <v>7220</v>
      </c>
      <c r="G3" s="11">
        <f>F3*TauxTVA</f>
        <v>1444</v>
      </c>
      <c r="H3" s="11">
        <f>F3+G3</f>
        <v>8664</v>
      </c>
    </row>
    <row r="4" spans="1:8" x14ac:dyDescent="0.25">
      <c r="A4" s="7" t="s">
        <v>27</v>
      </c>
      <c r="B4" s="7">
        <v>12</v>
      </c>
      <c r="C4" s="11">
        <v>120</v>
      </c>
      <c r="D4" s="11">
        <f>B4*C4</f>
        <v>1440</v>
      </c>
      <c r="E4" s="11">
        <f>D4*TauxRemise</f>
        <v>72</v>
      </c>
      <c r="F4" s="11">
        <f>D4-E4</f>
        <v>1368</v>
      </c>
      <c r="G4" s="11">
        <f>F4*TauxTVA</f>
        <v>273.6</v>
      </c>
      <c r="H4" s="11">
        <f>F4+G4</f>
        <v>1641.6</v>
      </c>
    </row>
    <row r="5" spans="1:8" x14ac:dyDescent="0.25">
      <c r="A5" s="7" t="s">
        <v>28</v>
      </c>
      <c r="B5" s="7">
        <v>2</v>
      </c>
      <c r="C5" s="11">
        <v>2750</v>
      </c>
      <c r="D5" s="11">
        <f>B5*C5</f>
        <v>5500</v>
      </c>
      <c r="E5" s="11">
        <f>D5*TauxRemise</f>
        <v>275</v>
      </c>
      <c r="F5" s="11">
        <f>D5-E5</f>
        <v>5225</v>
      </c>
      <c r="G5" s="11">
        <f>F5*TauxTVA</f>
        <v>1045</v>
      </c>
      <c r="H5" s="11">
        <f>F5+G5</f>
        <v>6270</v>
      </c>
    </row>
    <row r="6" spans="1:8" x14ac:dyDescent="0.25">
      <c r="A6" s="12" t="s">
        <v>29</v>
      </c>
      <c r="B6" s="13" t="s">
        <v>30</v>
      </c>
      <c r="C6" s="13" t="s">
        <v>30</v>
      </c>
      <c r="D6" s="14">
        <f>SUM(D2:D5)</f>
        <v>23040</v>
      </c>
      <c r="E6" s="14">
        <f>SUM(E2:E5)</f>
        <v>1152</v>
      </c>
      <c r="F6" s="14">
        <f>SUM(F2:F5)</f>
        <v>21888</v>
      </c>
      <c r="G6" s="14">
        <f>SUM(G2:G5)</f>
        <v>4377.6</v>
      </c>
      <c r="H6" s="14">
        <f>SUM(H2:H5)</f>
        <v>26265.6</v>
      </c>
    </row>
    <row r="7" spans="1:1" x14ac:dyDescent="0.25"/>
    <row r="8" spans="1:2" x14ac:dyDescent="0.25">
      <c r="A8" s="15" t="s">
        <v>31</v>
      </c>
      <c r="B8" s="15" t="str">
        <f>IF(F6&gt;=SeuilFranco,"Franco de port","Port à facturer")</f>
        <v>Franco de port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Paramètres</vt:lpstr>
      <vt:lpstr>Devis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10 — Noms définis et feuille de paramètres : taux, barèmes et constantes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